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C:\Users\s23540ds\Downloads\"/>
    </mc:Choice>
  </mc:AlternateContent>
  <xr:revisionPtr revIDLastSave="0" documentId="13_ncr:1_{E49C39F0-1556-4636-ABFA-A6EB973F4012}" xr6:coauthVersionLast="47" xr6:coauthVersionMax="47" xr10:uidLastSave="{00000000-0000-0000-0000-000000000000}"/>
  <bookViews>
    <workbookView xWindow="20" yWindow="20" windowWidth="19180" windowHeight="10060" activeTab="3" xr2:uid="{00000000-000D-0000-FFFF-FFFF00000000}"/>
  </bookViews>
  <sheets>
    <sheet name="FORM" sheetId="10" r:id="rId1"/>
    <sheet name="Finance Procedure" sheetId="6" r:id="rId2"/>
    <sheet name="Payment Gurantee" sheetId="7" r:id="rId3"/>
    <sheet name="Example of Bank Gurantee" sheetId="8" r:id="rId4"/>
    <sheet name="School Data" sheetId="5" state="hidden" r:id="rId5"/>
  </sheets>
  <definedNames>
    <definedName name="_xlnm._FilterDatabase" localSheetId="4" hidden="1">'School Data'!$B$34:$D$77</definedName>
    <definedName name="BMH">'School Data'!$B$11:$B$26</definedName>
    <definedName name="BMHSchools">'School Data'!$B$11:$B$17</definedName>
    <definedName name="Cultural_Inst.">'School Data'!$F$11:$F$26</definedName>
    <definedName name="Estates___Captial">'School Data'!$E$10:$E$30</definedName>
    <definedName name="Faculty">'School Data'!$B$3:$B$7</definedName>
    <definedName name="FSE">'School Data'!$D$11:$D$26</definedName>
    <definedName name="HUM">'School Data'!$C$11:$C$26</definedName>
    <definedName name="HUMschool">'School Data'!$C$11:$C$16</definedName>
    <definedName name="Oracle_Role">#REF!</definedName>
    <definedName name="Oracle_Roles">#REF!</definedName>
    <definedName name="OracleRoles">#REF!</definedName>
    <definedName name="PS">'School Data'!$E$11:$E$26</definedName>
    <definedName name="PSS">'School Data'!$E$10:$E$30</definedName>
    <definedName name="Ro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2" i="5" l="1"/>
  <c r="E82" i="5" l="1"/>
  <c r="C20" i="10" l="1"/>
  <c r="A18" i="10"/>
  <c r="A20" i="10"/>
  <c r="C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Gilmore</author>
  </authors>
  <commentList>
    <comment ref="A5" authorId="0" shapeId="0" xr:uid="{00000000-0006-0000-0000-000001000000}">
      <text>
        <r>
          <rPr>
            <b/>
            <sz val="9"/>
            <color indexed="81"/>
            <rFont val="Tahoma"/>
            <family val="2"/>
          </rPr>
          <t>Mark Gilmore:</t>
        </r>
        <r>
          <rPr>
            <sz val="9"/>
            <color indexed="81"/>
            <rFont val="Tahoma"/>
            <family val="2"/>
          </rPr>
          <t xml:space="preserve">
Account Payable will contact this person with any queries during the processing of the request.</t>
        </r>
      </text>
    </comment>
    <comment ref="A6" authorId="0" shapeId="0" xr:uid="{00000000-0006-0000-0000-000002000000}">
      <text>
        <r>
          <rPr>
            <b/>
            <sz val="9"/>
            <color indexed="81"/>
            <rFont val="Tahoma"/>
            <family val="2"/>
          </rPr>
          <t>Mark Gilmore:</t>
        </r>
        <r>
          <rPr>
            <sz val="9"/>
            <color indexed="81"/>
            <rFont val="Tahoma"/>
            <family val="2"/>
          </rPr>
          <t xml:space="preserve">
ending  @manchester.ac.uk</t>
        </r>
      </text>
    </comment>
    <comment ref="A7" authorId="0" shapeId="0" xr:uid="{00000000-0006-0000-0000-000003000000}">
      <text>
        <r>
          <rPr>
            <b/>
            <sz val="9"/>
            <color indexed="81"/>
            <rFont val="Tahoma"/>
            <family val="2"/>
          </rPr>
          <t>Mark Gilmore:</t>
        </r>
        <r>
          <rPr>
            <sz val="9"/>
            <color indexed="81"/>
            <rFont val="Tahoma"/>
            <family val="2"/>
          </rPr>
          <t xml:space="preserve">
Last 5 digits if internal</t>
        </r>
      </text>
    </comment>
    <comment ref="A8" authorId="0" shapeId="0" xr:uid="{00000000-0006-0000-0000-000004000000}">
      <text>
        <r>
          <rPr>
            <b/>
            <sz val="9"/>
            <color indexed="81"/>
            <rFont val="Tahoma"/>
            <family val="2"/>
          </rPr>
          <t>Mark Gilmore:</t>
        </r>
        <r>
          <rPr>
            <sz val="9"/>
            <color indexed="81"/>
            <rFont val="Tahoma"/>
            <family val="2"/>
          </rPr>
          <t xml:space="preserve">
Select from dropdown
</t>
        </r>
      </text>
    </comment>
    <comment ref="A9" authorId="0" shapeId="0" xr:uid="{00000000-0006-0000-0000-000005000000}">
      <text>
        <r>
          <rPr>
            <b/>
            <sz val="9"/>
            <color indexed="81"/>
            <rFont val="Tahoma"/>
            <family val="2"/>
          </rPr>
          <t>Mark Gilmore:</t>
        </r>
        <r>
          <rPr>
            <sz val="9"/>
            <color indexed="81"/>
            <rFont val="Tahoma"/>
            <family val="2"/>
          </rPr>
          <t xml:space="preserve">
Select from dropdown</t>
        </r>
      </text>
    </comment>
    <comment ref="A11" authorId="0" shapeId="0" xr:uid="{00000000-0006-0000-0000-000006000000}">
      <text>
        <r>
          <rPr>
            <b/>
            <sz val="9"/>
            <color indexed="81"/>
            <rFont val="Tahoma"/>
            <family val="2"/>
          </rPr>
          <t xml:space="preserve">Mark Gilmore:
As it appears on Oracle
</t>
        </r>
      </text>
    </comment>
    <comment ref="A12" authorId="0" shapeId="0" xr:uid="{00000000-0006-0000-0000-000007000000}">
      <text>
        <r>
          <rPr>
            <b/>
            <sz val="9"/>
            <color indexed="81"/>
            <rFont val="Tahoma"/>
            <family val="2"/>
          </rPr>
          <t>Mark Gilmore:</t>
        </r>
        <r>
          <rPr>
            <sz val="9"/>
            <color indexed="81"/>
            <rFont val="Tahoma"/>
            <family val="2"/>
          </rPr>
          <t xml:space="preserve">
Full number including preceding '0' if necessary
</t>
        </r>
      </text>
    </comment>
    <comment ref="C12" authorId="0" shapeId="0" xr:uid="{00000000-0006-0000-0000-000008000000}">
      <text>
        <r>
          <rPr>
            <b/>
            <sz val="9"/>
            <color indexed="81"/>
            <rFont val="Tahoma"/>
            <family val="2"/>
          </rPr>
          <t>Mark Gilmore:</t>
        </r>
        <r>
          <rPr>
            <sz val="9"/>
            <color indexed="81"/>
            <rFont val="Tahoma"/>
            <family val="2"/>
          </rPr>
          <t xml:space="preserve">
As per supplier invoice</t>
        </r>
      </text>
    </comment>
    <comment ref="A13" authorId="0" shapeId="0" xr:uid="{00000000-0006-0000-0000-000009000000}">
      <text>
        <r>
          <rPr>
            <b/>
            <sz val="9"/>
            <color indexed="81"/>
            <rFont val="Tahoma"/>
            <family val="2"/>
          </rPr>
          <t>Mark Gilmore:</t>
        </r>
        <r>
          <rPr>
            <sz val="9"/>
            <color indexed="81"/>
            <rFont val="Tahoma"/>
            <family val="2"/>
          </rPr>
          <t xml:space="preserve">
The total amount appearing on the invoice including VAT and in the currency indicated
</t>
        </r>
      </text>
    </comment>
    <comment ref="C13" authorId="0" shapeId="0" xr:uid="{00000000-0006-0000-0000-00000A000000}">
      <text>
        <r>
          <rPr>
            <b/>
            <sz val="9"/>
            <color indexed="81"/>
            <rFont val="Tahoma"/>
            <family val="2"/>
          </rPr>
          <t>Mark Gilmore:</t>
        </r>
        <r>
          <rPr>
            <sz val="9"/>
            <color indexed="81"/>
            <rFont val="Tahoma"/>
            <family val="2"/>
          </rPr>
          <t xml:space="preserve">
Select from dropdown</t>
        </r>
      </text>
    </comment>
    <comment ref="A14" authorId="0" shapeId="0" xr:uid="{00000000-0006-0000-0000-00000B000000}">
      <text>
        <r>
          <rPr>
            <b/>
            <sz val="9"/>
            <color indexed="81"/>
            <rFont val="Tahoma"/>
            <family val="2"/>
          </rPr>
          <t>Mark Gilmore:</t>
        </r>
        <r>
          <rPr>
            <sz val="9"/>
            <color indexed="81"/>
            <rFont val="Tahoma"/>
            <family val="2"/>
          </rPr>
          <t xml:space="preserve">
The numeric part of the Oracle order number is required - 7 digits
</t>
        </r>
      </text>
    </comment>
    <comment ref="C14" authorId="0" shapeId="0" xr:uid="{00000000-0006-0000-0000-00000C000000}">
      <text>
        <r>
          <rPr>
            <b/>
            <sz val="9"/>
            <color indexed="81"/>
            <rFont val="Tahoma"/>
            <family val="2"/>
          </rPr>
          <t>Mark Gilmore:</t>
        </r>
        <r>
          <rPr>
            <sz val="9"/>
            <color indexed="81"/>
            <rFont val="Tahoma"/>
            <family val="2"/>
          </rPr>
          <t xml:space="preserve">
Also referred to as Research code or Charge code </t>
        </r>
      </text>
    </comment>
    <comment ref="A15" authorId="0" shapeId="0" xr:uid="{00000000-0006-0000-0000-00000D000000}">
      <text>
        <r>
          <rPr>
            <b/>
            <sz val="9"/>
            <color indexed="81"/>
            <rFont val="Tahoma"/>
            <family val="2"/>
          </rPr>
          <t>Mark Gilmore:</t>
        </r>
        <r>
          <rPr>
            <sz val="9"/>
            <color indexed="81"/>
            <rFont val="Tahoma"/>
            <family val="2"/>
          </rPr>
          <t xml:space="preserve">
Voucher number is allocated by Oracle Financials when Account Payable register the invoice.  This will appear within the Accounts Payable stamp on the invoice.  IF invoice has not been to Account Payable then the voucher number will not be known.
</t>
        </r>
      </text>
    </comment>
    <comment ref="C15" authorId="0" shapeId="0" xr:uid="{00000000-0006-0000-0000-00000E000000}">
      <text>
        <r>
          <rPr>
            <b/>
            <sz val="9"/>
            <color indexed="81"/>
            <rFont val="Tahoma"/>
            <family val="2"/>
          </rPr>
          <t>Mark Gilmore:</t>
        </r>
        <r>
          <rPr>
            <sz val="9"/>
            <color indexed="81"/>
            <rFont val="Tahoma"/>
            <family val="2"/>
          </rPr>
          <t xml:space="preserve">
Date by which the supplier requires payment
</t>
        </r>
      </text>
    </comment>
    <comment ref="A20" authorId="0" shapeId="0" xr:uid="{00000000-0006-0000-0000-00000F000000}">
      <text>
        <r>
          <rPr>
            <b/>
            <sz val="9"/>
            <color indexed="81"/>
            <rFont val="Tahoma"/>
            <family val="2"/>
          </rPr>
          <t>Mark Gilmore:</t>
        </r>
        <r>
          <rPr>
            <sz val="9"/>
            <color indexed="81"/>
            <rFont val="Tahoma"/>
            <family val="2"/>
          </rPr>
          <t xml:space="preserve">
Approval requirements change based on £sterling equivalent values
</t>
        </r>
      </text>
    </comment>
    <comment ref="C20" authorId="0" shapeId="0" xr:uid="{00000000-0006-0000-0000-000010000000}">
      <text>
        <r>
          <rPr>
            <b/>
            <sz val="9"/>
            <color indexed="81"/>
            <rFont val="Tahoma"/>
            <family val="2"/>
          </rPr>
          <t>Mark Gilmore:</t>
        </r>
        <r>
          <rPr>
            <sz val="9"/>
            <color indexed="81"/>
            <rFont val="Tahoma"/>
            <family val="2"/>
          </rPr>
          <t xml:space="preserve">
Approval requirements change based on £sterling equivalent values</t>
        </r>
      </text>
    </comment>
    <comment ref="C25" authorId="0" shapeId="0" xr:uid="{00000000-0006-0000-0000-000012000000}">
      <text>
        <r>
          <rPr>
            <b/>
            <sz val="9"/>
            <color indexed="81"/>
            <rFont val="Tahoma"/>
            <family val="2"/>
          </rPr>
          <t>Mark Gilmore:</t>
        </r>
        <r>
          <rPr>
            <sz val="9"/>
            <color indexed="81"/>
            <rFont val="Tahoma"/>
            <family val="2"/>
          </rPr>
          <t xml:space="preserve">
Approval requirements change based on £sterling equivalent values</t>
        </r>
      </text>
    </comment>
  </commentList>
</comments>
</file>

<file path=xl/sharedStrings.xml><?xml version="1.0" encoding="utf-8"?>
<sst xmlns="http://schemas.openxmlformats.org/spreadsheetml/2006/main" count="309" uniqueCount="234">
  <si>
    <t>BMH</t>
  </si>
  <si>
    <t>FSE</t>
  </si>
  <si>
    <t>HUM</t>
  </si>
  <si>
    <t>Faculty</t>
  </si>
  <si>
    <t>School</t>
  </si>
  <si>
    <t>Biological Science</t>
  </si>
  <si>
    <t>Medical Science</t>
  </si>
  <si>
    <t>Health Science</t>
  </si>
  <si>
    <t>MCRC</t>
  </si>
  <si>
    <t>CRUK</t>
  </si>
  <si>
    <t>Wellcome Trust</t>
  </si>
  <si>
    <t>Arts Language &amp; Culture</t>
  </si>
  <si>
    <t>Environment Education &amp; Development</t>
  </si>
  <si>
    <t>Social Sciences</t>
  </si>
  <si>
    <t>Law</t>
  </si>
  <si>
    <t>Manchester Business School</t>
  </si>
  <si>
    <t>Email</t>
  </si>
  <si>
    <t>Chemical Engineering and Analytical Science</t>
  </si>
  <si>
    <t>Electrical and Electronic Engineering</t>
  </si>
  <si>
    <t>Materials</t>
  </si>
  <si>
    <t>Mathematics</t>
  </si>
  <si>
    <t>Mechanical, Aerospace and Civil Engineering</t>
  </si>
  <si>
    <t>Physics and Astronomy</t>
  </si>
  <si>
    <t>Dalton Research Institute</t>
  </si>
  <si>
    <t>Estates - Captial</t>
  </si>
  <si>
    <t>Estates- Design</t>
  </si>
  <si>
    <t>Estates- Maintenance Services</t>
  </si>
  <si>
    <t>Estates- Other</t>
  </si>
  <si>
    <t>Directorate of Human Resource</t>
  </si>
  <si>
    <t>Directorate of ITS</t>
  </si>
  <si>
    <t>Directorate of Planning</t>
  </si>
  <si>
    <t>Direcotrate of Student Experience</t>
  </si>
  <si>
    <t>Compliance and Risk</t>
  </si>
  <si>
    <t>DDAR</t>
  </si>
  <si>
    <t>Presidents Office</t>
  </si>
  <si>
    <t>Registrars Office</t>
  </si>
  <si>
    <t>Busines Engagement</t>
  </si>
  <si>
    <t>Communications and Public Relations</t>
  </si>
  <si>
    <t>Jodrell Bank Visitors Centre</t>
  </si>
  <si>
    <t>Whitworth Art Gallery</t>
  </si>
  <si>
    <t>Manchester Museum</t>
  </si>
  <si>
    <t>Library</t>
  </si>
  <si>
    <t>Directorate of Finance</t>
  </si>
  <si>
    <t>karen.hall@manchester.ac.uk</t>
  </si>
  <si>
    <t>lucy.Galloway@manchester.ac.uk</t>
  </si>
  <si>
    <t>mark.gent@manchester.ac.uk</t>
  </si>
  <si>
    <t>Mike.Hoare@manchester.ac.uk</t>
  </si>
  <si>
    <t>Computer Science</t>
  </si>
  <si>
    <t>Chemistry</t>
  </si>
  <si>
    <t>lisa.bracken@manchester.ac.uk</t>
  </si>
  <si>
    <t>First Name /Surname</t>
  </si>
  <si>
    <t>Faculty Office - BMH</t>
  </si>
  <si>
    <t>Faculty Office- HUM</t>
  </si>
  <si>
    <t>Faculty Office-SE</t>
  </si>
  <si>
    <t>Philippa.Woods@manchester.ac.uk</t>
  </si>
  <si>
    <t>HOSF</t>
  </si>
  <si>
    <t>Purchasing Unit</t>
  </si>
  <si>
    <t>KAZ</t>
  </si>
  <si>
    <t>KBZ</t>
  </si>
  <si>
    <t>KCZ</t>
  </si>
  <si>
    <t>KDZ</t>
  </si>
  <si>
    <t>KEZ</t>
  </si>
  <si>
    <t>KFZ</t>
  </si>
  <si>
    <t>KGZ</t>
  </si>
  <si>
    <t>HAZ</t>
  </si>
  <si>
    <t>HDZ</t>
  </si>
  <si>
    <t>HSZ</t>
  </si>
  <si>
    <t>HWZ</t>
  </si>
  <si>
    <t>HMZ</t>
  </si>
  <si>
    <t>HXZ</t>
  </si>
  <si>
    <t>EAZ</t>
  </si>
  <si>
    <t>EDZ</t>
  </si>
  <si>
    <t>EXZ</t>
  </si>
  <si>
    <t>ECZ</t>
  </si>
  <si>
    <t>EPZ</t>
  </si>
  <si>
    <t>EEZ</t>
  </si>
  <si>
    <t>EGZ</t>
  </si>
  <si>
    <t>ELZ</t>
  </si>
  <si>
    <t>EMZ</t>
  </si>
  <si>
    <t>ERZ</t>
  </si>
  <si>
    <t>Earth and Environmental Science</t>
  </si>
  <si>
    <t>ESZ</t>
  </si>
  <si>
    <t>AEC</t>
  </si>
  <si>
    <t>AED</t>
  </si>
  <si>
    <t>AEM</t>
  </si>
  <si>
    <t>AES</t>
  </si>
  <si>
    <t>AFZ</t>
  </si>
  <si>
    <t>AHZ</t>
  </si>
  <si>
    <t>AIZ</t>
  </si>
  <si>
    <t>ALZ</t>
  </si>
  <si>
    <t>AKZ</t>
  </si>
  <si>
    <t>ADZ</t>
  </si>
  <si>
    <t>APZ</t>
  </si>
  <si>
    <t>ATZ</t>
  </si>
  <si>
    <t>AOZ</t>
  </si>
  <si>
    <t>AAZ</t>
  </si>
  <si>
    <t>UJZ</t>
  </si>
  <si>
    <t>UWZ</t>
  </si>
  <si>
    <t>UMZ</t>
  </si>
  <si>
    <t>ULZ</t>
  </si>
  <si>
    <t>ASZ</t>
  </si>
  <si>
    <t>Requester Details</t>
  </si>
  <si>
    <t>Supplier Name</t>
  </si>
  <si>
    <t>Invoice Details</t>
  </si>
  <si>
    <t>Invoice Number</t>
  </si>
  <si>
    <t>Invoice Date</t>
  </si>
  <si>
    <t>Currency</t>
  </si>
  <si>
    <t>Purchase Order Number</t>
  </si>
  <si>
    <t>Activity code</t>
  </si>
  <si>
    <t>Telephone Extension</t>
  </si>
  <si>
    <t>Print Name</t>
  </si>
  <si>
    <t>Justification for Payment Change</t>
  </si>
  <si>
    <t>JPY</t>
  </si>
  <si>
    <t>USD</t>
  </si>
  <si>
    <t>SGD</t>
  </si>
  <si>
    <t>HKD</t>
  </si>
  <si>
    <t>Voucher Number (if known)</t>
  </si>
  <si>
    <t>Authorised Signatory</t>
  </si>
  <si>
    <t>None Required</t>
  </si>
  <si>
    <t>Look up Approvals:</t>
  </si>
  <si>
    <r>
      <t xml:space="preserve">Date            </t>
    </r>
    <r>
      <rPr>
        <sz val="11"/>
        <color theme="0" tint="-0.14999847407452621"/>
        <rFont val="Calibri"/>
        <family val="2"/>
        <scheme val="minor"/>
      </rPr>
      <t xml:space="preserve"> dd </t>
    </r>
    <r>
      <rPr>
        <sz val="11"/>
        <color theme="1"/>
        <rFont val="Calibri"/>
        <family val="2"/>
        <scheme val="minor"/>
      </rPr>
      <t xml:space="preserve">        /   </t>
    </r>
    <r>
      <rPr>
        <sz val="11"/>
        <color theme="0" tint="-0.14999847407452621"/>
        <rFont val="Calibri"/>
        <family val="2"/>
        <scheme val="minor"/>
      </rPr>
      <t xml:space="preserve">mm </t>
    </r>
    <r>
      <rPr>
        <sz val="11"/>
        <color theme="1"/>
        <rFont val="Calibri"/>
        <family val="2"/>
        <scheme val="minor"/>
      </rPr>
      <t xml:space="preserve">    /20  </t>
    </r>
    <r>
      <rPr>
        <sz val="11"/>
        <color theme="0" tint="-0.14999847407452621"/>
        <rFont val="Calibri"/>
        <family val="2"/>
        <scheme val="minor"/>
      </rPr>
      <t>yy</t>
    </r>
  </si>
  <si>
    <t>Head of Faculty Finance</t>
  </si>
  <si>
    <t>Finance Director</t>
  </si>
  <si>
    <t>Faculty Dean</t>
  </si>
  <si>
    <t>Budget Holder (optional)</t>
  </si>
  <si>
    <r>
      <t xml:space="preserve">        </t>
    </r>
    <r>
      <rPr>
        <sz val="11"/>
        <color theme="0" tint="-0.249977111117893"/>
        <rFont val="Calibri"/>
        <family val="2"/>
        <scheme val="minor"/>
      </rPr>
      <t xml:space="preserve">dd    </t>
    </r>
    <r>
      <rPr>
        <sz val="11"/>
        <color theme="1"/>
        <rFont val="Calibri"/>
        <family val="2"/>
        <scheme val="minor"/>
      </rPr>
      <t xml:space="preserve">     /   </t>
    </r>
    <r>
      <rPr>
        <sz val="11"/>
        <color theme="0" tint="-0.249977111117893"/>
        <rFont val="Calibri"/>
        <family val="2"/>
        <scheme val="minor"/>
      </rPr>
      <t xml:space="preserve">mm   </t>
    </r>
    <r>
      <rPr>
        <sz val="11"/>
        <color theme="1"/>
        <rFont val="Calibri"/>
        <family val="2"/>
        <scheme val="minor"/>
      </rPr>
      <t xml:space="preserve">  /20   </t>
    </r>
    <r>
      <rPr>
        <sz val="11"/>
        <color theme="0" tint="-0.249977111117893"/>
        <rFont val="Calibri"/>
        <family val="2"/>
        <scheme val="minor"/>
      </rPr>
      <t>yy</t>
    </r>
  </si>
  <si>
    <t>AUD</t>
  </si>
  <si>
    <t>CAD</t>
  </si>
  <si>
    <t>CHF</t>
  </si>
  <si>
    <t>EUR</t>
  </si>
  <si>
    <t>GBP</t>
  </si>
  <si>
    <t>INR</t>
  </si>
  <si>
    <t>SEK</t>
  </si>
  <si>
    <t>THB</t>
  </si>
  <si>
    <t>ZAR</t>
  </si>
  <si>
    <t>What to Do with the Completed Form</t>
  </si>
  <si>
    <t>A payment before receiving goods or service greatly increases the financial risk to the University and any such risk is the responsibility of the requesting school.</t>
  </si>
  <si>
    <t>Faculty Approval (Email is accepted)</t>
  </si>
  <si>
    <t>Finance Approval (Email is accepted)</t>
  </si>
  <si>
    <t>Payment Date</t>
  </si>
  <si>
    <r>
      <rPr>
        <sz val="11"/>
        <color theme="0" tint="-0.34998626667073579"/>
        <rFont val="Calibri"/>
        <family val="2"/>
        <scheme val="minor"/>
      </rPr>
      <t>{Please overype here}</t>
    </r>
    <r>
      <rPr>
        <sz val="11"/>
        <color theme="0" tint="-0.249977111117893"/>
        <rFont val="Calibri"/>
        <family val="2"/>
        <scheme val="minor"/>
      </rPr>
      <t>E.g. 1) Complex items of equipment that have to be individually made or adapted, where the supplier requires (part) payment in advance or 2) The terms and conditions imposed by a funding body require expenditure by a particular date, but delivery is not possible within that deadline</t>
    </r>
  </si>
  <si>
    <t>Total Invoice Value(Incl VAT)</t>
  </si>
  <si>
    <t>Accounts Payable will request that you receipt the goods in Oracle to facilitate payment in Oracle Financials.  It remains School responsibility to ensure the goods are actually received.</t>
  </si>
  <si>
    <t>Head of School/Director of Institute</t>
  </si>
  <si>
    <t>Emirati Dirham</t>
  </si>
  <si>
    <t>AUSTRALIAN DOLLARS</t>
  </si>
  <si>
    <t>CANADIAN DOLLARS</t>
  </si>
  <si>
    <t xml:space="preserve">SWISS FRANCS </t>
  </si>
  <si>
    <t>Chilean Peso</t>
  </si>
  <si>
    <t>CLP</t>
  </si>
  <si>
    <t>CHINESE YUAN</t>
  </si>
  <si>
    <t>CNY</t>
  </si>
  <si>
    <t>DANISH KRONE</t>
  </si>
  <si>
    <t>DKK</t>
  </si>
  <si>
    <t>EURO</t>
  </si>
  <si>
    <t>HONG KONG DOLLAR</t>
  </si>
  <si>
    <t>INDIAN RUPEE</t>
  </si>
  <si>
    <t>JAPANESE YEN</t>
  </si>
  <si>
    <t>South Korean Won</t>
  </si>
  <si>
    <t>KRW</t>
  </si>
  <si>
    <t>MALAYSIAN RINGGITS</t>
  </si>
  <si>
    <t>MYR</t>
  </si>
  <si>
    <t>NORWEGIAN KRONE</t>
  </si>
  <si>
    <t>NOK</t>
  </si>
  <si>
    <t>NEW ZEALAND DOLLARS</t>
  </si>
  <si>
    <t>NZD</t>
  </si>
  <si>
    <t>POLISH ZLOTY</t>
  </si>
  <si>
    <t>PLN</t>
  </si>
  <si>
    <t>SWEDISH KRONA</t>
  </si>
  <si>
    <t>SINGAPORE DOLLAR</t>
  </si>
  <si>
    <t>THAI BAHT</t>
  </si>
  <si>
    <t>US DOLLAR</t>
  </si>
  <si>
    <t>SOUTH AFRICAN RAND</t>
  </si>
  <si>
    <t>What if the supplier refuses to obtain the Guarantee</t>
  </si>
  <si>
    <t>How long will it take to arrange</t>
  </si>
  <si>
    <t>What is a Payment Guarantee</t>
  </si>
  <si>
    <t>What is the cost of a bank Guarantee</t>
  </si>
  <si>
    <t>How do I obtain a Bank Guarantee from supplier</t>
  </si>
  <si>
    <t>Could a Guarantee already exist</t>
  </si>
  <si>
    <t>Payment Guarantee FAQ:</t>
  </si>
  <si>
    <t>Question</t>
  </si>
  <si>
    <t>Answer</t>
  </si>
  <si>
    <t>This is provided by the supplier from their Bankers confirming that if a payment is made but conditions are not subsequently met by the supplier, the bank will honour the payment back to the University.</t>
  </si>
  <si>
    <t>This cost is to be borne by the supplier.  As a guide this would usually be around 1.5% of the guarantee value.  Where possible this ought have bee agreed with supplier during negotiations.</t>
  </si>
  <si>
    <t>Yes!  For many of the major contracts undertaken by the University which  require  Advanced payments,  the Payment Guarantee will usually already be in place.  Contact the project lead if you think this to be the case</t>
  </si>
  <si>
    <t>IT can take up to 2 weeks for the banks to provide a guarantee</t>
  </si>
  <si>
    <t>GB Pound</t>
  </si>
  <si>
    <r>
      <t xml:space="preserve">You will need to request the supplier to provide the guarantee.  There is an example of one which maybe useful in communication to include </t>
    </r>
    <r>
      <rPr>
        <sz val="11"/>
        <color theme="3" tint="0.39997558519241921"/>
        <rFont val="Calibri"/>
        <family val="2"/>
        <scheme val="minor"/>
      </rPr>
      <t>(see Example of Bank Guarantee tab)</t>
    </r>
  </si>
  <si>
    <t>Payments in Advance of Delivery</t>
  </si>
  <si>
    <t xml:space="preserve">6.34. The University does not normally make payments in advance for goods or services. Paying in advance will expose the University to the risk of loss should the goods or service not be delivered. Any risk will be with the requesting School. Circumstances that may require such payments include: 
• Complex items of equipment that have to be individually made or adapted, where the supplier requires (part) payment in advance; or 
• The terms and conditions imposed by a funding body require expenditure by a particular date, but delivery is not possible within that deadline. 
</t>
  </si>
  <si>
    <t xml:space="preserve">Advance payments up to £5,000 
• Authorised signatory 
</t>
  </si>
  <si>
    <t xml:space="preserve">Payment in advance of delivery shall only take place if all the following conditions are met: 
1. A requisition and purchase order have been authorised and issued and the request is accompanied by the supplier invoice to be paid. 
2. The University will not accept a pro-forma invoice. 
3. A copy of the agreement with the supplier for advanced payment or, where applicable, an extract from the Grant funding agreement is submitted. 
4. All advance payments must be approved as below: </t>
  </si>
  <si>
    <t>Return fully completed form either by post to Accounts Payable, G.025 John Owens Building, Oxford Road, Manchester,M13 9PL or by email: ap-helpdesk@manchester.ac.uk
Telephone 0161 306 6140.  Please include the invoice if it has not already been processed.</t>
  </si>
  <si>
    <t xml:space="preserve">For all payments in advance of delivery exceeding £25,000 (excluding VAT), in addition to the rules above, a suitable bank guarantee must be obtained, ensuring that the University will be protected if the supplier fails to deliver on the contract or goes out of business; 
Send the form to the Accounts Payable team in Finance. Only requests on a validated form will be accepted. </t>
  </si>
  <si>
    <t>heather.eaton@manchester.ac.uk</t>
  </si>
  <si>
    <t>jo.atkinson@manchester.ac.uk</t>
  </si>
  <si>
    <t>danielle.davis@manchester.ac.uk</t>
  </si>
  <si>
    <t>jess.dodd@manchester.ac.uk</t>
  </si>
  <si>
    <t>richard.mcgee@manchester.ac.uk</t>
  </si>
  <si>
    <t>stevie.kenny@manchester.ac.uk</t>
  </si>
  <si>
    <t>tracey.manifold@manchester.ac.uk</t>
  </si>
  <si>
    <t>catherine.hallop@manchester.ac.uk</t>
  </si>
  <si>
    <t>elizabeth.langton@manchester.ac.uk</t>
  </si>
  <si>
    <t>jusith.wilson@mancehster.ac.uk</t>
  </si>
  <si>
    <t>rechael.lyster@manchester.ac.uk</t>
  </si>
  <si>
    <t>hugh.kilroy@manchester.ac.uk</t>
  </si>
  <si>
    <t>sarah.roper@manchester.ac.uk</t>
  </si>
  <si>
    <t>lisa.crannage@manchester.ac.uk</t>
  </si>
  <si>
    <t>Estates Overheads</t>
  </si>
  <si>
    <t>VEZ</t>
  </si>
  <si>
    <t>VOZ</t>
  </si>
  <si>
    <t>General Overheads</t>
  </si>
  <si>
    <t>PS</t>
  </si>
  <si>
    <t>Cultural Inst.</t>
  </si>
  <si>
    <t>Environment, Education &amp; Development</t>
  </si>
  <si>
    <t>Alliance Manchester Business School</t>
  </si>
  <si>
    <t>Natural Science</t>
  </si>
  <si>
    <t>Engineering</t>
  </si>
  <si>
    <t>Research Institutes</t>
  </si>
  <si>
    <t>Directorate of Compliance and Risk</t>
  </si>
  <si>
    <t>Directorate of Estates</t>
  </si>
  <si>
    <t>Directorate of Legal Affair</t>
  </si>
  <si>
    <t>Directorate of Research &amp; Business Engagement</t>
  </si>
  <si>
    <t>Directorate of Student Experience</t>
  </si>
  <si>
    <t>Office of Social Responsibility</t>
  </si>
  <si>
    <t>Manchester University Press</t>
  </si>
  <si>
    <t>Version : 1.02 Dec 2020</t>
  </si>
  <si>
    <t>Up to the Approval section, the form must be completed in excel, not handwritten.  All green boxes contain  help text, please place cursor on each cell and the help text will display</t>
  </si>
  <si>
    <r>
      <rPr>
        <b/>
        <sz val="16"/>
        <rFont val="Calibri"/>
        <family val="2"/>
        <scheme val="minor"/>
      </rPr>
      <t xml:space="preserve">Request for Payment in Advance of Goods/Service or for Early Payment of an invoice </t>
    </r>
    <r>
      <rPr>
        <b/>
        <sz val="16"/>
        <color theme="1"/>
        <rFont val="Calibri"/>
        <family val="2"/>
        <scheme val="minor"/>
      </rPr>
      <t xml:space="preserve">                                                            </t>
    </r>
  </si>
  <si>
    <t>Director of Faculty Finance</t>
  </si>
  <si>
    <t xml:space="preserve">Edited:20.11.25 </t>
  </si>
  <si>
    <t xml:space="preserve">Advance payments above £5,000 and up to £50,000 
• Authorised signatory; plus 
• Approval of both Head of School and Director of Faculty Finance 
</t>
  </si>
  <si>
    <t xml:space="preserve">Advance payments over £50,000: 35 
• Authorised signatory; plus 
• Approval of Head of School and Director of Faculty Finance; plus 
• Additional approval from the Director of Finance 
</t>
  </si>
  <si>
    <t xml:space="preserve">It would be considered a high risk for the University to proceed. You will need to take the matter up with your Director of Faculty Finance.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</si>
</sst>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7"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9"/>
      <color indexed="81"/>
      <name val="Tahoma"/>
      <family val="2"/>
    </font>
    <font>
      <b/>
      <sz val="9"/>
      <color indexed="81"/>
      <name val="Tahoma"/>
      <family val="2"/>
    </font>
    <font>
      <b/>
      <sz val="11"/>
      <color rgb="FF00B0F0"/>
      <name val="Calibri"/>
      <family val="2"/>
      <scheme val="minor"/>
    </font>
    <font>
      <b/>
      <sz val="16"/>
      <color theme="1"/>
      <name val="Calibri"/>
      <family val="2"/>
      <scheme val="minor"/>
    </font>
    <font>
      <sz val="10"/>
      <name val="Arial"/>
      <family val="2"/>
    </font>
    <font>
      <sz val="11"/>
      <color theme="0" tint="-0.249977111117893"/>
      <name val="Calibri"/>
      <family val="2"/>
      <scheme val="minor"/>
    </font>
    <font>
      <sz val="11"/>
      <color theme="0" tint="-0.14999847407452621"/>
      <name val="Calibri"/>
      <family val="2"/>
      <scheme val="minor"/>
    </font>
    <font>
      <i/>
      <sz val="11"/>
      <color rgb="FF00B0F0"/>
      <name val="Calibri"/>
      <family val="2"/>
      <scheme val="minor"/>
    </font>
    <font>
      <b/>
      <sz val="14"/>
      <color rgb="FFFF0000"/>
      <name val="Calibri"/>
      <family val="2"/>
      <scheme val="minor"/>
    </font>
    <font>
      <b/>
      <sz val="14"/>
      <color theme="1"/>
      <name val="Calibri"/>
      <family val="2"/>
      <scheme val="minor"/>
    </font>
    <font>
      <i/>
      <sz val="11"/>
      <color rgb="FFFF0000"/>
      <name val="Calibri"/>
      <family val="2"/>
      <scheme val="minor"/>
    </font>
    <font>
      <sz val="8"/>
      <color theme="1"/>
      <name val="Calibri"/>
      <family val="2"/>
      <scheme val="minor"/>
    </font>
    <font>
      <sz val="11"/>
      <color theme="0" tint="-0.34998626667073579"/>
      <name val="Calibri"/>
      <family val="2"/>
      <scheme val="minor"/>
    </font>
    <font>
      <b/>
      <sz val="14"/>
      <color rgb="FF000000"/>
      <name val="Arial"/>
      <family val="2"/>
    </font>
    <font>
      <b/>
      <sz val="14"/>
      <name val="Arial"/>
      <family val="2"/>
    </font>
    <font>
      <sz val="14"/>
      <color rgb="FF000000"/>
      <name val="Arial"/>
      <family val="2"/>
    </font>
    <font>
      <b/>
      <sz val="11"/>
      <color rgb="FFFF0000"/>
      <name val="Calibri"/>
      <family val="2"/>
      <scheme val="minor"/>
    </font>
    <font>
      <sz val="11"/>
      <color theme="3" tint="0.39997558519241921"/>
      <name val="Calibri"/>
      <family val="2"/>
      <scheme val="minor"/>
    </font>
    <font>
      <sz val="11"/>
      <color rgb="FF000000"/>
      <name val="Calibri"/>
      <family val="2"/>
      <scheme val="minor"/>
    </font>
    <font>
      <sz val="12"/>
      <name val="Calibri"/>
      <family val="2"/>
      <scheme val="minor"/>
    </font>
    <font>
      <b/>
      <sz val="11"/>
      <color theme="0"/>
      <name val="Calibri"/>
      <family val="2"/>
      <scheme val="minor"/>
    </font>
    <font>
      <b/>
      <sz val="16"/>
      <name val="Calibri"/>
      <family val="2"/>
      <scheme val="minor"/>
    </font>
    <font>
      <sz val="14"/>
      <color rgb="FF434341"/>
      <name val="Arial"/>
      <family val="2"/>
    </font>
  </fonts>
  <fills count="11">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theme="0" tint="-0.14999847407452621"/>
      </patternFill>
    </fill>
    <fill>
      <patternFill patternType="solid">
        <fgColor theme="1"/>
        <bgColor theme="1"/>
      </patternFill>
    </fill>
    <fill>
      <patternFill patternType="solid">
        <fgColor theme="8"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theme="1"/>
      </top>
      <bottom/>
      <diagonal/>
    </border>
  </borders>
  <cellStyleXfs count="4">
    <xf numFmtId="0" fontId="0" fillId="0" borderId="0"/>
    <xf numFmtId="0" fontId="3" fillId="0" borderId="0" applyNumberFormat="0" applyFill="0" applyBorder="0" applyAlignment="0" applyProtection="0"/>
    <xf numFmtId="0" fontId="8" fillId="0" borderId="0"/>
    <xf numFmtId="0" fontId="8" fillId="0" borderId="0"/>
  </cellStyleXfs>
  <cellXfs count="79">
    <xf numFmtId="0" fontId="0" fillId="0" borderId="0" xfId="0"/>
    <xf numFmtId="0" fontId="3" fillId="0" borderId="0" xfId="1"/>
    <xf numFmtId="0" fontId="0" fillId="0" borderId="1" xfId="0" applyBorder="1"/>
    <xf numFmtId="0" fontId="0" fillId="2" borderId="0" xfId="0" applyFill="1"/>
    <xf numFmtId="0" fontId="1" fillId="0" borderId="0" xfId="0" applyFont="1"/>
    <xf numFmtId="0" fontId="0" fillId="0" borderId="1" xfId="0" applyBorder="1" applyProtection="1">
      <protection locked="0"/>
    </xf>
    <xf numFmtId="0" fontId="0" fillId="0" borderId="0" xfId="0" applyProtection="1">
      <protection locked="0"/>
    </xf>
    <xf numFmtId="0" fontId="0" fillId="0" borderId="13" xfId="0" applyBorder="1" applyProtection="1">
      <protection locked="0"/>
    </xf>
    <xf numFmtId="0" fontId="0" fillId="0" borderId="15" xfId="0" applyBorder="1" applyProtection="1">
      <protection locked="0"/>
    </xf>
    <xf numFmtId="0" fontId="0" fillId="4" borderId="13" xfId="0" applyFill="1" applyBorder="1" applyProtection="1">
      <protection locked="0"/>
    </xf>
    <xf numFmtId="0" fontId="0" fillId="3" borderId="14" xfId="0" applyFill="1" applyBorder="1"/>
    <xf numFmtId="0" fontId="6" fillId="3" borderId="14" xfId="0" applyFont="1" applyFill="1" applyBorder="1"/>
    <xf numFmtId="0" fontId="0" fillId="3" borderId="1" xfId="0" applyFill="1" applyBorder="1"/>
    <xf numFmtId="0" fontId="7" fillId="5" borderId="12" xfId="0" applyFont="1" applyFill="1" applyBorder="1" applyAlignment="1">
      <alignment horizontal="left"/>
    </xf>
    <xf numFmtId="0" fontId="7" fillId="5" borderId="0" xfId="0" applyFont="1" applyFill="1" applyAlignment="1">
      <alignment horizontal="center"/>
    </xf>
    <xf numFmtId="0" fontId="7" fillId="5" borderId="13" xfId="0" applyFont="1" applyFill="1" applyBorder="1" applyAlignment="1">
      <alignment horizontal="center"/>
    </xf>
    <xf numFmtId="0" fontId="0" fillId="5" borderId="0" xfId="0" applyFill="1" applyProtection="1">
      <protection locked="0"/>
    </xf>
    <xf numFmtId="0" fontId="0" fillId="5" borderId="13" xfId="0" applyFill="1" applyBorder="1" applyProtection="1">
      <protection locked="0"/>
    </xf>
    <xf numFmtId="0" fontId="11" fillId="0" borderId="19" xfId="0" applyFont="1" applyBorder="1"/>
    <xf numFmtId="0" fontId="11" fillId="0" borderId="20" xfId="0" applyFont="1" applyBorder="1"/>
    <xf numFmtId="0" fontId="11" fillId="0" borderId="21" xfId="0" applyFont="1" applyBorder="1"/>
    <xf numFmtId="0" fontId="0" fillId="5" borderId="0" xfId="0" applyFill="1"/>
    <xf numFmtId="0" fontId="15" fillId="0" borderId="0" xfId="0" applyFont="1" applyAlignment="1" applyProtection="1">
      <alignment wrapText="1"/>
      <protection locked="0"/>
    </xf>
    <xf numFmtId="0" fontId="17" fillId="0" borderId="0" xfId="0" applyFont="1"/>
    <xf numFmtId="0" fontId="18" fillId="0" borderId="0" xfId="0" applyFont="1"/>
    <xf numFmtId="164" fontId="19" fillId="0" borderId="0" xfId="0" applyNumberFormat="1" applyFont="1"/>
    <xf numFmtId="0" fontId="0" fillId="0" borderId="0" xfId="0" applyAlignment="1">
      <alignment wrapText="1"/>
    </xf>
    <xf numFmtId="0" fontId="0" fillId="6" borderId="1" xfId="0" applyFill="1" applyBorder="1" applyAlignment="1">
      <alignment wrapText="1"/>
    </xf>
    <xf numFmtId="0" fontId="0" fillId="7" borderId="1" xfId="0" applyFill="1" applyBorder="1" applyAlignment="1">
      <alignment wrapText="1"/>
    </xf>
    <xf numFmtId="0" fontId="1" fillId="6" borderId="0" xfId="0" applyFont="1" applyFill="1" applyAlignment="1">
      <alignment wrapText="1"/>
    </xf>
    <xf numFmtId="0" fontId="1" fillId="7" borderId="0" xfId="0" applyFont="1" applyFill="1" applyAlignment="1">
      <alignment wrapText="1"/>
    </xf>
    <xf numFmtId="0" fontId="22" fillId="0" borderId="0" xfId="0" applyFont="1" applyAlignment="1">
      <alignment vertical="center"/>
    </xf>
    <xf numFmtId="0" fontId="23" fillId="0" borderId="0" xfId="0" applyFont="1" applyAlignment="1">
      <alignment vertical="center"/>
    </xf>
    <xf numFmtId="0" fontId="2" fillId="0" borderId="0" xfId="0" applyFont="1" applyAlignment="1">
      <alignment vertical="center"/>
    </xf>
    <xf numFmtId="0" fontId="3" fillId="0" borderId="0" xfId="1" applyAlignment="1">
      <alignment vertical="center"/>
    </xf>
    <xf numFmtId="0" fontId="22" fillId="0" borderId="0" xfId="0" applyFont="1" applyAlignment="1">
      <alignment vertical="center" wrapText="1"/>
    </xf>
    <xf numFmtId="0" fontId="0" fillId="8" borderId="22" xfId="0" applyFill="1" applyBorder="1"/>
    <xf numFmtId="0" fontId="24" fillId="9" borderId="23" xfId="0" applyFont="1" applyFill="1" applyBorder="1"/>
    <xf numFmtId="0" fontId="0" fillId="0" borderId="24" xfId="0" applyBorder="1"/>
    <xf numFmtId="0" fontId="26" fillId="0" borderId="0" xfId="0" applyFont="1" applyAlignment="1">
      <alignment horizontal="right" vertical="center"/>
    </xf>
    <xf numFmtId="0" fontId="0" fillId="0" borderId="1" xfId="0" applyBorder="1" applyProtection="1">
      <protection locked="0"/>
    </xf>
    <xf numFmtId="0" fontId="0" fillId="0" borderId="14" xfId="0" applyBorder="1" applyProtection="1">
      <protection locked="0"/>
    </xf>
    <xf numFmtId="0" fontId="7" fillId="5" borderId="17" xfId="0" applyFont="1" applyFill="1" applyBorder="1" applyAlignment="1">
      <alignment horizontal="left"/>
    </xf>
    <xf numFmtId="0" fontId="0" fillId="5" borderId="3" xfId="0" applyFill="1" applyBorder="1"/>
    <xf numFmtId="0" fontId="0" fillId="5" borderId="16" xfId="0" applyFill="1" applyBorder="1"/>
    <xf numFmtId="0" fontId="11" fillId="0" borderId="12" xfId="0" applyFont="1" applyBorder="1" applyAlignment="1">
      <alignment horizontal="center" wrapText="1"/>
    </xf>
    <xf numFmtId="0" fontId="11" fillId="0" borderId="0" xfId="0" applyFont="1" applyAlignment="1">
      <alignment horizontal="center" wrapText="1"/>
    </xf>
    <xf numFmtId="0" fontId="11" fillId="0" borderId="13" xfId="0" applyFont="1" applyBorder="1" applyAlignment="1">
      <alignment horizontal="center" wrapText="1"/>
    </xf>
    <xf numFmtId="0" fontId="14" fillId="0" borderId="12" xfId="0" applyFont="1" applyBorder="1" applyAlignment="1">
      <alignment horizontal="center" wrapText="1"/>
    </xf>
    <xf numFmtId="0" fontId="14" fillId="0" borderId="0" xfId="0" applyFont="1" applyAlignment="1">
      <alignment horizontal="center" wrapText="1"/>
    </xf>
    <xf numFmtId="0" fontId="14" fillId="0" borderId="13" xfId="0" applyFont="1" applyBorder="1" applyAlignment="1">
      <alignment horizontal="center" wrapText="1"/>
    </xf>
    <xf numFmtId="0" fontId="0" fillId="0" borderId="15" xfId="0" applyBorder="1" applyProtection="1">
      <protection locked="0"/>
    </xf>
    <xf numFmtId="0" fontId="0" fillId="0" borderId="18" xfId="0" applyBorder="1" applyProtection="1">
      <protection locked="0"/>
    </xf>
    <xf numFmtId="0" fontId="0" fillId="0" borderId="9" xfId="0" applyBorder="1" applyProtection="1">
      <protection locked="0"/>
    </xf>
    <xf numFmtId="0" fontId="0" fillId="3" borderId="17" xfId="0" applyFill="1" applyBorder="1" applyAlignment="1">
      <alignment horizontal="center"/>
    </xf>
    <xf numFmtId="0" fontId="0" fillId="3" borderId="4" xfId="0" applyFill="1" applyBorder="1" applyAlignment="1">
      <alignment horizontal="center"/>
    </xf>
    <xf numFmtId="0" fontId="0" fillId="0" borderId="2" xfId="0" applyBorder="1" applyProtection="1">
      <protection locked="0"/>
    </xf>
    <xf numFmtId="0" fontId="0" fillId="0" borderId="3" xfId="0" applyBorder="1" applyProtection="1">
      <protection locked="0"/>
    </xf>
    <xf numFmtId="0" fontId="0" fillId="0" borderId="16" xfId="0" applyBorder="1" applyProtection="1">
      <protection locked="0"/>
    </xf>
    <xf numFmtId="0" fontId="9" fillId="0" borderId="17"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16" xfId="0" applyBorder="1" applyAlignment="1" applyProtection="1">
      <alignment vertical="top" wrapText="1"/>
      <protection locked="0"/>
    </xf>
    <xf numFmtId="0" fontId="20" fillId="0" borderId="17" xfId="0" applyFont="1" applyBorder="1" applyAlignment="1" applyProtection="1">
      <alignment horizontal="center" vertical="top" wrapText="1"/>
      <protection locked="0"/>
    </xf>
    <xf numFmtId="0" fontId="20" fillId="0" borderId="3" xfId="0" applyFont="1" applyBorder="1" applyAlignment="1" applyProtection="1">
      <alignment horizontal="center" vertical="top" wrapText="1"/>
      <protection locked="0"/>
    </xf>
    <xf numFmtId="0" fontId="20" fillId="0" borderId="16" xfId="0" applyFont="1" applyBorder="1" applyAlignment="1" applyProtection="1">
      <alignment horizontal="center" vertical="top" wrapText="1"/>
      <protection locked="0"/>
    </xf>
    <xf numFmtId="0" fontId="0" fillId="3" borderId="2" xfId="0" applyFill="1" applyBorder="1" applyAlignment="1">
      <alignment horizontal="center"/>
    </xf>
    <xf numFmtId="0" fontId="0" fillId="3" borderId="16" xfId="0" applyFill="1" applyBorder="1" applyAlignment="1">
      <alignment horizontal="center"/>
    </xf>
    <xf numFmtId="0" fontId="2" fillId="4" borderId="2" xfId="0" applyFont="1" applyFill="1" applyBorder="1" applyAlignment="1" applyProtection="1">
      <alignment horizontal="left"/>
      <protection locked="0"/>
    </xf>
    <xf numFmtId="0" fontId="2" fillId="4" borderId="4" xfId="0" applyFont="1" applyFill="1" applyBorder="1" applyAlignment="1" applyProtection="1">
      <alignment horizontal="left"/>
      <protection locked="0"/>
    </xf>
    <xf numFmtId="0" fontId="7" fillId="0" borderId="5" xfId="0" applyFont="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12" fillId="0" borderId="10" xfId="0" applyFont="1" applyBorder="1" applyAlignment="1" applyProtection="1">
      <alignment horizontal="left" wrapText="1"/>
      <protection hidden="1"/>
    </xf>
    <xf numFmtId="0" fontId="13" fillId="0" borderId="8" xfId="0" applyFont="1" applyBorder="1" applyAlignment="1" applyProtection="1">
      <alignment horizontal="left"/>
      <protection hidden="1"/>
    </xf>
    <xf numFmtId="0" fontId="13" fillId="0" borderId="11" xfId="0" applyFont="1" applyBorder="1" applyAlignment="1" applyProtection="1">
      <alignment horizontal="left"/>
      <protection hidden="1"/>
    </xf>
    <xf numFmtId="0" fontId="0" fillId="4" borderId="2" xfId="0" applyFill="1" applyBorder="1" applyAlignment="1" applyProtection="1">
      <alignment horizontal="left"/>
      <protection locked="0"/>
    </xf>
    <xf numFmtId="0" fontId="0" fillId="4" borderId="4" xfId="0" applyFill="1" applyBorder="1" applyAlignment="1" applyProtection="1">
      <alignment horizontal="left"/>
      <protection locked="0"/>
    </xf>
    <xf numFmtId="0" fontId="1" fillId="10" borderId="14" xfId="0" applyFont="1" applyFill="1" applyBorder="1" applyProtection="1">
      <protection locked="0"/>
    </xf>
    <xf numFmtId="0" fontId="0" fillId="10" borderId="1" xfId="0" applyFill="1" applyBorder="1" applyProtection="1">
      <protection locked="0"/>
    </xf>
  </cellXfs>
  <cellStyles count="4">
    <cellStyle name="Hyperlink" xfId="1" builtinId="8"/>
    <cellStyle name="Normal" xfId="0" builtinId="0"/>
    <cellStyle name="Normal 2" xfId="2" xr:uid="{00000000-0005-0000-0000-000002000000}"/>
    <cellStyle name="Normal 3" xfId="3" xr:uid="{00000000-0005-0000-0000-000003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1419225</xdr:colOff>
      <xdr:row>0</xdr:row>
      <xdr:rowOff>656641</xdr:rowOff>
    </xdr:to>
    <xdr:pic>
      <xdr:nvPicPr>
        <xdr:cNvPr id="2" name="Picture 1" descr="TAB_col_white_background.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1419224" cy="6566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29</xdr:row>
      <xdr:rowOff>295276</xdr:rowOff>
    </xdr:from>
    <xdr:to>
      <xdr:col>0</xdr:col>
      <xdr:colOff>739775</xdr:colOff>
      <xdr:row>29</xdr:row>
      <xdr:rowOff>565150</xdr:rowOff>
    </xdr:to>
    <xdr:pic>
      <xdr:nvPicPr>
        <xdr:cNvPr id="3" name="Picture 2" descr="C:\Users\mfztsmg2\AppData\Local\Microsoft\Windows\Temporary Internet Files\Content.IE5\8YBN2JT8\help-icon[1].jp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7343776"/>
          <a:ext cx="692150" cy="269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65296</xdr:colOff>
      <xdr:row>34</xdr:row>
      <xdr:rowOff>46810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11038096" cy="652381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B2:B7" totalsRowShown="0">
  <autoFilter ref="B2:B7" xr:uid="{00000000-0009-0000-0100-000003000000}"/>
  <tableColumns count="1">
    <tableColumn id="1" xr3:uid="{00000000-0010-0000-0000-000001000000}" name="Faculty"/>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B10:B17" totalsRowShown="0">
  <autoFilter ref="B10:B17" xr:uid="{00000000-0009-0000-0100-000004000000}"/>
  <tableColumns count="1">
    <tableColumn id="1" xr3:uid="{00000000-0010-0000-0100-000001000000}" name="BMH"/>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C10:C16" totalsRowShown="0">
  <autoFilter ref="C10:C16" xr:uid="{00000000-0009-0000-0100-000005000000}"/>
  <tableColumns count="1">
    <tableColumn id="1" xr3:uid="{00000000-0010-0000-0200-000001000000}" name="HUM"/>
  </tableColumns>
  <tableStyleInfo name="TableStyleLight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3" Type="http://schemas.openxmlformats.org/officeDocument/2006/relationships/hyperlink" Target="mailto:lisa.bracken@manchester.ac.uk" TargetMode="External"/><Relationship Id="rId18" Type="http://schemas.openxmlformats.org/officeDocument/2006/relationships/hyperlink" Target="mailto:sarah.roper@manchester.ac.uk" TargetMode="External"/><Relationship Id="rId26" Type="http://schemas.openxmlformats.org/officeDocument/2006/relationships/hyperlink" Target="mailto:heather.eaton@manchester.ac.uk" TargetMode="External"/><Relationship Id="rId39" Type="http://schemas.openxmlformats.org/officeDocument/2006/relationships/hyperlink" Target="mailto:hugh.kilroy@manchester.ac.uk" TargetMode="External"/><Relationship Id="rId21" Type="http://schemas.openxmlformats.org/officeDocument/2006/relationships/hyperlink" Target="mailto:danielle.davis@manchester.ac.uk" TargetMode="External"/><Relationship Id="rId34" Type="http://schemas.openxmlformats.org/officeDocument/2006/relationships/hyperlink" Target="mailto:jess.dodd@manchester.ac.uk" TargetMode="External"/><Relationship Id="rId42" Type="http://schemas.openxmlformats.org/officeDocument/2006/relationships/hyperlink" Target="mailto:sarah.roper@manchester.ac.uk" TargetMode="External"/><Relationship Id="rId47" Type="http://schemas.openxmlformats.org/officeDocument/2006/relationships/table" Target="../tables/table2.xml"/><Relationship Id="rId7" Type="http://schemas.openxmlformats.org/officeDocument/2006/relationships/hyperlink" Target="mailto:richard.mcgee@manchester.ac.uk" TargetMode="External"/><Relationship Id="rId2" Type="http://schemas.openxmlformats.org/officeDocument/2006/relationships/hyperlink" Target="mailto:catherine.hallop@manchester.ac.uk" TargetMode="External"/><Relationship Id="rId16" Type="http://schemas.openxmlformats.org/officeDocument/2006/relationships/hyperlink" Target="mailto:mark.gent@manchester.ac.uk" TargetMode="External"/><Relationship Id="rId29" Type="http://schemas.openxmlformats.org/officeDocument/2006/relationships/hyperlink" Target="mailto:heather.eaton@manchester.ac.uk" TargetMode="External"/><Relationship Id="rId1" Type="http://schemas.openxmlformats.org/officeDocument/2006/relationships/hyperlink" Target="mailto:rechael.lyster@manchester.ac.uk" TargetMode="External"/><Relationship Id="rId6" Type="http://schemas.openxmlformats.org/officeDocument/2006/relationships/hyperlink" Target="mailto:jusith.wilson@mancehster.ac.uk" TargetMode="External"/><Relationship Id="rId11" Type="http://schemas.openxmlformats.org/officeDocument/2006/relationships/hyperlink" Target="mailto:jo.atkinson@manchester.ac.uk" TargetMode="External"/><Relationship Id="rId24" Type="http://schemas.openxmlformats.org/officeDocument/2006/relationships/hyperlink" Target="mailto:heather.eaton@manchester.ac.uk" TargetMode="External"/><Relationship Id="rId32" Type="http://schemas.openxmlformats.org/officeDocument/2006/relationships/hyperlink" Target="mailto:Mike.Hoare@manchester.ac.uk" TargetMode="External"/><Relationship Id="rId37" Type="http://schemas.openxmlformats.org/officeDocument/2006/relationships/hyperlink" Target="mailto:lucy.Galloway@manchester.ac.uk" TargetMode="External"/><Relationship Id="rId40" Type="http://schemas.openxmlformats.org/officeDocument/2006/relationships/hyperlink" Target="mailto:hugh.kilroy@manchester.ac.uk" TargetMode="External"/><Relationship Id="rId45" Type="http://schemas.openxmlformats.org/officeDocument/2006/relationships/printerSettings" Target="../printerSettings/printerSettings4.bin"/><Relationship Id="rId5" Type="http://schemas.openxmlformats.org/officeDocument/2006/relationships/hyperlink" Target="mailto:lucy.Galloway@manchester.ac.uk" TargetMode="External"/><Relationship Id="rId15" Type="http://schemas.openxmlformats.org/officeDocument/2006/relationships/hyperlink" Target="mailto:lisa.bracken@manchester.ac.uk" TargetMode="External"/><Relationship Id="rId23" Type="http://schemas.openxmlformats.org/officeDocument/2006/relationships/hyperlink" Target="mailto:heather.eaton@manchester.ac.uk" TargetMode="External"/><Relationship Id="rId28" Type="http://schemas.openxmlformats.org/officeDocument/2006/relationships/hyperlink" Target="mailto:heather.eaton@manchester.ac.uk" TargetMode="External"/><Relationship Id="rId36" Type="http://schemas.openxmlformats.org/officeDocument/2006/relationships/hyperlink" Target="mailto:Mike.Hoare@manchester.ac.uk" TargetMode="External"/><Relationship Id="rId10" Type="http://schemas.openxmlformats.org/officeDocument/2006/relationships/hyperlink" Target="mailto:jess.dodd@manchester.ac.uk" TargetMode="External"/><Relationship Id="rId19" Type="http://schemas.openxmlformats.org/officeDocument/2006/relationships/hyperlink" Target="mailto:lisa.crannage@manchester.ac.uk" TargetMode="External"/><Relationship Id="rId31" Type="http://schemas.openxmlformats.org/officeDocument/2006/relationships/hyperlink" Target="mailto:richard.mcgee@manchester.ac.uk" TargetMode="External"/><Relationship Id="rId44" Type="http://schemas.openxmlformats.org/officeDocument/2006/relationships/hyperlink" Target="mailto:heather.eaton@manchester.ac.uk" TargetMode="External"/><Relationship Id="rId4" Type="http://schemas.openxmlformats.org/officeDocument/2006/relationships/hyperlink" Target="mailto:stevie.kenny@manchester.ac.uk" TargetMode="External"/><Relationship Id="rId9" Type="http://schemas.openxmlformats.org/officeDocument/2006/relationships/hyperlink" Target="mailto:elizabeth.langton@manchester.ac.uk" TargetMode="External"/><Relationship Id="rId14" Type="http://schemas.openxmlformats.org/officeDocument/2006/relationships/hyperlink" Target="mailto:lisa.bracken@manchester.ac.uk" TargetMode="External"/><Relationship Id="rId22" Type="http://schemas.openxmlformats.org/officeDocument/2006/relationships/hyperlink" Target="mailto:heather.eaton@manchester.ac.uk" TargetMode="External"/><Relationship Id="rId27" Type="http://schemas.openxmlformats.org/officeDocument/2006/relationships/hyperlink" Target="mailto:heather.eaton@manchester.ac.uk" TargetMode="External"/><Relationship Id="rId30" Type="http://schemas.openxmlformats.org/officeDocument/2006/relationships/hyperlink" Target="mailto:Mike.Hoare@manchester.ac.uk" TargetMode="External"/><Relationship Id="rId35" Type="http://schemas.openxmlformats.org/officeDocument/2006/relationships/hyperlink" Target="mailto:stevie.kenny@manchester.ac.uk" TargetMode="External"/><Relationship Id="rId43" Type="http://schemas.openxmlformats.org/officeDocument/2006/relationships/hyperlink" Target="mailto:lisa.bracken@manchester.ac.uk" TargetMode="External"/><Relationship Id="rId48" Type="http://schemas.openxmlformats.org/officeDocument/2006/relationships/table" Target="../tables/table3.xml"/><Relationship Id="rId8" Type="http://schemas.openxmlformats.org/officeDocument/2006/relationships/hyperlink" Target="mailto:karen.hall@manchester.ac.uk" TargetMode="External"/><Relationship Id="rId3" Type="http://schemas.openxmlformats.org/officeDocument/2006/relationships/hyperlink" Target="mailto:tracey.manifold@manchester.ac.uk" TargetMode="External"/><Relationship Id="rId12" Type="http://schemas.openxmlformats.org/officeDocument/2006/relationships/hyperlink" Target="mailto:lisa.bracken@manchester.ac.uk" TargetMode="External"/><Relationship Id="rId17" Type="http://schemas.openxmlformats.org/officeDocument/2006/relationships/hyperlink" Target="mailto:heather.eaton@manchester.ac.uk" TargetMode="External"/><Relationship Id="rId25" Type="http://schemas.openxmlformats.org/officeDocument/2006/relationships/hyperlink" Target="mailto:heather.eaton@manchester.ac.uk" TargetMode="External"/><Relationship Id="rId33" Type="http://schemas.openxmlformats.org/officeDocument/2006/relationships/hyperlink" Target="mailto:danielle.davis@manchester.ac.uk" TargetMode="External"/><Relationship Id="rId38" Type="http://schemas.openxmlformats.org/officeDocument/2006/relationships/hyperlink" Target="mailto:hugh.kilroy@manchester.ac.uk" TargetMode="External"/><Relationship Id="rId46" Type="http://schemas.openxmlformats.org/officeDocument/2006/relationships/table" Target="../tables/table1.xml"/><Relationship Id="rId20" Type="http://schemas.openxmlformats.org/officeDocument/2006/relationships/hyperlink" Target="mailto:hugh.kilroy@manchester.ac.uk" TargetMode="External"/><Relationship Id="rId41" Type="http://schemas.openxmlformats.org/officeDocument/2006/relationships/hyperlink" Target="mailto:sarah.roper@manchester.ac.u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2"/>
  <sheetViews>
    <sheetView topLeftCell="A21" workbookViewId="0">
      <selection activeCell="H30" sqref="H30"/>
    </sheetView>
  </sheetViews>
  <sheetFormatPr defaultRowHeight="14.5" x14ac:dyDescent="0.35"/>
  <cols>
    <col min="1" max="1" width="25.81640625" customWidth="1"/>
    <col min="2" max="2" width="24.7265625" customWidth="1"/>
    <col min="3" max="3" width="13.81640625" customWidth="1"/>
    <col min="4" max="4" width="39.81640625" customWidth="1"/>
  </cols>
  <sheetData>
    <row r="1" spans="1:4" ht="53.25" customHeight="1" thickBot="1" x14ac:dyDescent="0.4">
      <c r="A1" s="6"/>
      <c r="B1" s="6"/>
      <c r="C1" s="6"/>
      <c r="D1" s="22" t="s">
        <v>227</v>
      </c>
    </row>
    <row r="2" spans="1:4" ht="40.5" customHeight="1" thickBot="1" x14ac:dyDescent="0.55000000000000004">
      <c r="A2" s="69" t="s">
        <v>228</v>
      </c>
      <c r="B2" s="70"/>
      <c r="C2" s="70"/>
      <c r="D2" s="71"/>
    </row>
    <row r="3" spans="1:4" ht="45.75" customHeight="1" x14ac:dyDescent="0.45">
      <c r="A3" s="72" t="s">
        <v>136</v>
      </c>
      <c r="B3" s="73"/>
      <c r="C3" s="73"/>
      <c r="D3" s="74"/>
    </row>
    <row r="4" spans="1:4" ht="21" x14ac:dyDescent="0.5">
      <c r="A4" s="13" t="s">
        <v>101</v>
      </c>
      <c r="B4" s="14"/>
      <c r="C4" s="14"/>
      <c r="D4" s="15"/>
    </row>
    <row r="5" spans="1:4" ht="19.5" customHeight="1" x14ac:dyDescent="0.35">
      <c r="A5" s="10" t="s">
        <v>50</v>
      </c>
      <c r="B5" s="40"/>
      <c r="C5" s="40"/>
      <c r="D5" s="51"/>
    </row>
    <row r="6" spans="1:4" ht="19.5" customHeight="1" x14ac:dyDescent="0.35">
      <c r="A6" s="10" t="s">
        <v>16</v>
      </c>
      <c r="B6" s="40"/>
      <c r="C6" s="40"/>
      <c r="D6" s="51"/>
    </row>
    <row r="7" spans="1:4" ht="19.5" customHeight="1" x14ac:dyDescent="0.35">
      <c r="A7" s="10" t="s">
        <v>109</v>
      </c>
      <c r="B7" s="5"/>
      <c r="C7" s="6"/>
      <c r="D7" s="7"/>
    </row>
    <row r="8" spans="1:4" ht="19.5" customHeight="1" x14ac:dyDescent="0.35">
      <c r="A8" s="11" t="s">
        <v>3</v>
      </c>
      <c r="B8" s="75" t="s">
        <v>0</v>
      </c>
      <c r="C8" s="76"/>
      <c r="D8" s="7"/>
    </row>
    <row r="9" spans="1:4" ht="19.5" customHeight="1" x14ac:dyDescent="0.35">
      <c r="A9" s="11" t="s">
        <v>4</v>
      </c>
      <c r="B9" s="67" t="s">
        <v>12</v>
      </c>
      <c r="C9" s="68"/>
      <c r="D9" s="7"/>
    </row>
    <row r="10" spans="1:4" ht="21" x14ac:dyDescent="0.5">
      <c r="A10" s="13" t="s">
        <v>103</v>
      </c>
      <c r="B10" s="16"/>
      <c r="C10" s="16"/>
      <c r="D10" s="17"/>
    </row>
    <row r="11" spans="1:4" ht="19.5" customHeight="1" x14ac:dyDescent="0.35">
      <c r="A11" s="10" t="s">
        <v>102</v>
      </c>
      <c r="B11" s="56"/>
      <c r="C11" s="57"/>
      <c r="D11" s="58"/>
    </row>
    <row r="12" spans="1:4" ht="19.5" customHeight="1" x14ac:dyDescent="0.35">
      <c r="A12" s="10" t="s">
        <v>104</v>
      </c>
      <c r="B12" s="5"/>
      <c r="C12" s="12" t="s">
        <v>105</v>
      </c>
      <c r="D12" s="8" t="s">
        <v>125</v>
      </c>
    </row>
    <row r="13" spans="1:4" ht="19.5" customHeight="1" x14ac:dyDescent="0.35">
      <c r="A13" s="10" t="s">
        <v>141</v>
      </c>
      <c r="B13" s="5">
        <v>24000</v>
      </c>
      <c r="C13" s="11" t="s">
        <v>106</v>
      </c>
      <c r="D13" s="9" t="s">
        <v>130</v>
      </c>
    </row>
    <row r="14" spans="1:4" ht="19.5" customHeight="1" x14ac:dyDescent="0.35">
      <c r="A14" s="10" t="s">
        <v>107</v>
      </c>
      <c r="B14" s="5"/>
      <c r="C14" s="12" t="s">
        <v>108</v>
      </c>
      <c r="D14" s="8"/>
    </row>
    <row r="15" spans="1:4" ht="19.5" customHeight="1" x14ac:dyDescent="0.35">
      <c r="A15" s="10" t="s">
        <v>116</v>
      </c>
      <c r="B15" s="5"/>
      <c r="C15" s="12" t="s">
        <v>139</v>
      </c>
      <c r="D15" s="8" t="s">
        <v>125</v>
      </c>
    </row>
    <row r="16" spans="1:4" ht="21" x14ac:dyDescent="0.5">
      <c r="A16" s="13" t="s">
        <v>111</v>
      </c>
      <c r="B16" s="21"/>
      <c r="C16" s="16"/>
      <c r="D16" s="17"/>
    </row>
    <row r="17" spans="1:4" ht="122.25" customHeight="1" x14ac:dyDescent="0.35">
      <c r="A17" s="59" t="s">
        <v>140</v>
      </c>
      <c r="B17" s="60"/>
      <c r="C17" s="60"/>
      <c r="D17" s="61"/>
    </row>
    <row r="18" spans="1:4" ht="38.25" customHeight="1" x14ac:dyDescent="0.35">
      <c r="A18" s="62" t="str">
        <f>IF(+'School Data'!E82&gt;25000," If in advance of good/service this request must have a 'Payment Guarantee' attached.  Further details can be found on the relevant tab", "")</f>
        <v/>
      </c>
      <c r="B18" s="63"/>
      <c r="C18" s="63"/>
      <c r="D18" s="64"/>
    </row>
    <row r="19" spans="1:4" ht="21" x14ac:dyDescent="0.5">
      <c r="A19" s="42" t="s">
        <v>137</v>
      </c>
      <c r="B19" s="43"/>
      <c r="C19" s="43"/>
      <c r="D19" s="44"/>
    </row>
    <row r="20" spans="1:4" ht="19.5" customHeight="1" x14ac:dyDescent="0.35">
      <c r="A20" s="54" t="str">
        <f>IF(+'School Data'!E82&gt;500000,'School Data'!C115,'School Data'!C112)</f>
        <v>Budget Holder (optional)</v>
      </c>
      <c r="B20" s="55"/>
      <c r="C20" s="65" t="str">
        <f>IF(+'School Data'!E82&gt;50000,+'School Data'!C115,'School Data'!C113)</f>
        <v>Authorised Signatory</v>
      </c>
      <c r="D20" s="66"/>
    </row>
    <row r="21" spans="1:4" ht="39.75" customHeight="1" x14ac:dyDescent="0.35">
      <c r="A21" s="41"/>
      <c r="B21" s="40"/>
      <c r="C21" s="40"/>
      <c r="D21" s="51"/>
    </row>
    <row r="22" spans="1:4" ht="19.5" customHeight="1" x14ac:dyDescent="0.35">
      <c r="A22" s="41" t="s">
        <v>110</v>
      </c>
      <c r="B22" s="40"/>
      <c r="C22" s="40" t="s">
        <v>110</v>
      </c>
      <c r="D22" s="51"/>
    </row>
    <row r="23" spans="1:4" ht="19.5" customHeight="1" x14ac:dyDescent="0.35">
      <c r="A23" s="52" t="s">
        <v>120</v>
      </c>
      <c r="B23" s="53"/>
      <c r="C23" s="52" t="s">
        <v>120</v>
      </c>
      <c r="D23" s="53"/>
    </row>
    <row r="24" spans="1:4" ht="21" x14ac:dyDescent="0.5">
      <c r="A24" s="42" t="s">
        <v>138</v>
      </c>
      <c r="B24" s="43"/>
      <c r="C24" s="43"/>
      <c r="D24" s="44"/>
    </row>
    <row r="25" spans="1:4" x14ac:dyDescent="0.35">
      <c r="A25" s="77" t="s">
        <v>229</v>
      </c>
      <c r="B25" s="78"/>
      <c r="C25" s="54" t="str">
        <f>IF(+'School Data'!E82&gt;49999.99,+'School Data'!C118,+'School Data'!C116)</f>
        <v>None Required</v>
      </c>
      <c r="D25" s="55"/>
    </row>
    <row r="26" spans="1:4" ht="39.75" customHeight="1" x14ac:dyDescent="0.35">
      <c r="C26" s="41"/>
      <c r="D26" s="40"/>
    </row>
    <row r="27" spans="1:4" ht="18" customHeight="1" x14ac:dyDescent="0.35">
      <c r="A27" s="41" t="s">
        <v>110</v>
      </c>
      <c r="B27" s="40"/>
      <c r="C27" s="41" t="s">
        <v>110</v>
      </c>
      <c r="D27" s="40"/>
    </row>
    <row r="28" spans="1:4" ht="19.5" customHeight="1" x14ac:dyDescent="0.35">
      <c r="A28" s="40" t="s">
        <v>120</v>
      </c>
      <c r="B28" s="40"/>
      <c r="C28" s="41" t="s">
        <v>120</v>
      </c>
      <c r="D28" s="40"/>
    </row>
    <row r="29" spans="1:4" ht="21" x14ac:dyDescent="0.5">
      <c r="A29" s="42" t="s">
        <v>135</v>
      </c>
      <c r="B29" s="43"/>
      <c r="C29" s="43"/>
      <c r="D29" s="44"/>
    </row>
    <row r="30" spans="1:4" ht="49.5" customHeight="1" x14ac:dyDescent="0.35">
      <c r="A30" s="45" t="s">
        <v>192</v>
      </c>
      <c r="B30" s="46"/>
      <c r="C30" s="46"/>
      <c r="D30" s="47"/>
    </row>
    <row r="31" spans="1:4" ht="30.75" customHeight="1" x14ac:dyDescent="0.35">
      <c r="A31" s="48" t="s">
        <v>142</v>
      </c>
      <c r="B31" s="49"/>
      <c r="C31" s="49"/>
      <c r="D31" s="50"/>
    </row>
    <row r="32" spans="1:4" ht="15" thickBot="1" x14ac:dyDescent="0.4">
      <c r="A32" s="18" t="s">
        <v>226</v>
      </c>
      <c r="B32" s="19" t="s">
        <v>230</v>
      </c>
      <c r="C32" s="19"/>
      <c r="D32" s="20"/>
    </row>
  </sheetData>
  <mergeCells count="29">
    <mergeCell ref="B9:C9"/>
    <mergeCell ref="A2:D2"/>
    <mergeCell ref="A3:D3"/>
    <mergeCell ref="B5:D5"/>
    <mergeCell ref="B6:D6"/>
    <mergeCell ref="B8:C8"/>
    <mergeCell ref="B11:D11"/>
    <mergeCell ref="A17:D17"/>
    <mergeCell ref="A18:D18"/>
    <mergeCell ref="A19:D19"/>
    <mergeCell ref="A20:B20"/>
    <mergeCell ref="C20:D20"/>
    <mergeCell ref="A27:B27"/>
    <mergeCell ref="C27:D27"/>
    <mergeCell ref="A21:B21"/>
    <mergeCell ref="C21:D21"/>
    <mergeCell ref="A22:B22"/>
    <mergeCell ref="C22:D22"/>
    <mergeCell ref="A23:B23"/>
    <mergeCell ref="C23:D23"/>
    <mergeCell ref="A24:D24"/>
    <mergeCell ref="C25:D25"/>
    <mergeCell ref="A25:B25"/>
    <mergeCell ref="C26:D26"/>
    <mergeCell ref="A28:B28"/>
    <mergeCell ref="C28:D28"/>
    <mergeCell ref="A29:D29"/>
    <mergeCell ref="A30:D30"/>
    <mergeCell ref="A31:D31"/>
  </mergeCells>
  <dataValidations count="2">
    <dataValidation type="list" allowBlank="1" showInputMessage="1" showErrorMessage="1" sqref="B8:C8" xr:uid="{00000000-0002-0000-0000-000000000000}">
      <formula1>Faculty</formula1>
    </dataValidation>
    <dataValidation type="list" allowBlank="1" sqref="B9:C9" xr:uid="{00000000-0002-0000-0000-000001000000}">
      <formula1>INDIRECT(B8)</formula1>
    </dataValidation>
  </dataValidations>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 id="{DED313A9-4E5D-4E57-BD41-AE520DE13E0C}">
            <xm:f>+'School Data'!$E$82&lt;5000</xm:f>
            <x14:dxf>
              <fill>
                <patternFill>
                  <bgColor theme="0" tint="-0.499984740745262"/>
                </patternFill>
              </fill>
            </x14:dxf>
          </x14:cfRule>
          <xm:sqref>A27:B28 A25:B25</xm:sqref>
        </x14:conditionalFormatting>
        <x14:conditionalFormatting xmlns:xm="http://schemas.microsoft.com/office/excel/2006/main">
          <x14:cfRule type="expression" priority="2" id="{C19E6879-BB2C-46BD-B035-A11B6991DA8A}">
            <xm:f>'School Data'!$E$82&lt;50000</xm:f>
            <x14:dxf>
              <fill>
                <patternFill>
                  <bgColor theme="0" tint="-0.499984740745262"/>
                </patternFill>
              </fill>
            </x14:dxf>
          </x14:cfRule>
          <xm:sqref>C25:D28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'School Data'!$C$82:$C$103</xm:f>
          </x14:formula1>
          <xm:sqref>D13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8"/>
  <sheetViews>
    <sheetView topLeftCell="A3" workbookViewId="0">
      <selection activeCell="C7" sqref="C7"/>
    </sheetView>
  </sheetViews>
  <sheetFormatPr defaultRowHeight="14.5" x14ac:dyDescent="0.35"/>
  <cols>
    <col min="1" max="1" width="131.26953125" customWidth="1"/>
  </cols>
  <sheetData>
    <row r="1" spans="1:1" ht="14.25" customHeight="1" x14ac:dyDescent="0.35">
      <c r="A1" s="4" t="s">
        <v>188</v>
      </c>
    </row>
    <row r="2" spans="1:1" ht="93.75" customHeight="1" x14ac:dyDescent="0.35">
      <c r="A2" s="35" t="s">
        <v>189</v>
      </c>
    </row>
    <row r="3" spans="1:1" ht="82.5" customHeight="1" x14ac:dyDescent="0.35">
      <c r="A3" s="35" t="s">
        <v>191</v>
      </c>
    </row>
    <row r="4" spans="1:1" ht="43.5" x14ac:dyDescent="0.35">
      <c r="A4" s="35" t="s">
        <v>190</v>
      </c>
    </row>
    <row r="5" spans="1:1" ht="58" x14ac:dyDescent="0.35">
      <c r="A5" s="35" t="s">
        <v>231</v>
      </c>
    </row>
    <row r="6" spans="1:1" ht="72.5" x14ac:dyDescent="0.35">
      <c r="A6" s="35" t="s">
        <v>232</v>
      </c>
    </row>
    <row r="7" spans="1:1" ht="43.5" x14ac:dyDescent="0.35">
      <c r="A7" s="35" t="s">
        <v>193</v>
      </c>
    </row>
    <row r="8" spans="1:1" x14ac:dyDescent="0.35">
      <c r="A8" s="31"/>
    </row>
    <row r="9" spans="1:1" x14ac:dyDescent="0.35">
      <c r="A9" s="31"/>
    </row>
    <row r="10" spans="1:1" x14ac:dyDescent="0.35">
      <c r="A10" s="31"/>
    </row>
    <row r="11" spans="1:1" x14ac:dyDescent="0.35">
      <c r="A11" s="31"/>
    </row>
    <row r="12" spans="1:1" x14ac:dyDescent="0.35">
      <c r="A12" s="31"/>
    </row>
    <row r="13" spans="1:1" x14ac:dyDescent="0.35">
      <c r="A13" s="31"/>
    </row>
    <row r="14" spans="1:1" x14ac:dyDescent="0.35">
      <c r="A14" s="31"/>
    </row>
    <row r="15" spans="1:1" x14ac:dyDescent="0.35">
      <c r="A15" s="31"/>
    </row>
    <row r="16" spans="1:1" x14ac:dyDescent="0.35">
      <c r="A16" s="31"/>
    </row>
    <row r="17" spans="1:1" x14ac:dyDescent="0.35">
      <c r="A17" s="31"/>
    </row>
    <row r="18" spans="1:1" x14ac:dyDescent="0.35">
      <c r="A18" s="31"/>
    </row>
    <row r="19" spans="1:1" x14ac:dyDescent="0.35">
      <c r="A19" s="31"/>
    </row>
    <row r="20" spans="1:1" ht="15.5" x14ac:dyDescent="0.35">
      <c r="A20" s="32"/>
    </row>
    <row r="21" spans="1:1" ht="15.5" x14ac:dyDescent="0.35">
      <c r="A21" s="32"/>
    </row>
    <row r="22" spans="1:1" x14ac:dyDescent="0.35">
      <c r="A22" s="33"/>
    </row>
    <row r="23" spans="1:1" x14ac:dyDescent="0.35">
      <c r="A23" s="33"/>
    </row>
    <row r="24" spans="1:1" x14ac:dyDescent="0.35">
      <c r="A24" s="33"/>
    </row>
    <row r="25" spans="1:1" x14ac:dyDescent="0.35">
      <c r="A25" s="33"/>
    </row>
    <row r="26" spans="1:1" x14ac:dyDescent="0.35">
      <c r="A26" s="33"/>
    </row>
    <row r="27" spans="1:1" x14ac:dyDescent="0.35">
      <c r="A27" s="34"/>
    </row>
    <row r="28" spans="1:1" x14ac:dyDescent="0.35">
      <c r="A28"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8"/>
  <sheetViews>
    <sheetView topLeftCell="A3" workbookViewId="0">
      <selection activeCell="D7" sqref="D7"/>
    </sheetView>
  </sheetViews>
  <sheetFormatPr defaultRowHeight="14.5" x14ac:dyDescent="0.35"/>
  <cols>
    <col min="1" max="2" width="60.7265625" style="26" customWidth="1"/>
  </cols>
  <sheetData>
    <row r="1" spans="1:2" x14ac:dyDescent="0.35">
      <c r="A1" s="26" t="s">
        <v>179</v>
      </c>
    </row>
    <row r="2" spans="1:2" x14ac:dyDescent="0.35">
      <c r="A2" s="29" t="s">
        <v>180</v>
      </c>
      <c r="B2" s="30" t="s">
        <v>181</v>
      </c>
    </row>
    <row r="3" spans="1:2" ht="43.5" x14ac:dyDescent="0.35">
      <c r="A3" s="27" t="s">
        <v>175</v>
      </c>
      <c r="B3" s="28" t="s">
        <v>182</v>
      </c>
    </row>
    <row r="4" spans="1:2" ht="43.5" x14ac:dyDescent="0.35">
      <c r="A4" s="27" t="s">
        <v>176</v>
      </c>
      <c r="B4" s="28" t="s">
        <v>183</v>
      </c>
    </row>
    <row r="5" spans="1:2" ht="43.5" x14ac:dyDescent="0.35">
      <c r="A5" s="27" t="s">
        <v>177</v>
      </c>
      <c r="B5" s="28" t="s">
        <v>187</v>
      </c>
    </row>
    <row r="6" spans="1:2" ht="58" x14ac:dyDescent="0.35">
      <c r="A6" s="27" t="s">
        <v>178</v>
      </c>
      <c r="B6" s="28" t="s">
        <v>184</v>
      </c>
    </row>
    <row r="7" spans="1:2" ht="29" x14ac:dyDescent="0.35">
      <c r="A7" s="27" t="s">
        <v>173</v>
      </c>
      <c r="B7" s="28" t="s">
        <v>233</v>
      </c>
    </row>
    <row r="8" spans="1:2" x14ac:dyDescent="0.35">
      <c r="A8" s="27" t="s">
        <v>174</v>
      </c>
      <c r="B8" s="28" t="s">
        <v>185</v>
      </c>
    </row>
  </sheetData>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tabSelected="1" workbookViewId="0">
      <selection activeCell="F11" sqref="F11:F14"/>
    </sheetView>
  </sheetViews>
  <sheetFormatPr defaultRowHeight="14.5" x14ac:dyDescent="0.3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118"/>
  <sheetViews>
    <sheetView topLeftCell="A33" workbookViewId="0">
      <selection activeCell="E100" sqref="E100"/>
    </sheetView>
  </sheetViews>
  <sheetFormatPr defaultRowHeight="14.5" x14ac:dyDescent="0.35"/>
  <cols>
    <col min="1" max="1" width="7.26953125" bestFit="1" customWidth="1"/>
    <col min="2" max="2" width="24.7265625" customWidth="1"/>
    <col min="3" max="3" width="36.81640625" bestFit="1" customWidth="1"/>
    <col min="4" max="4" width="19.54296875" customWidth="1"/>
    <col min="5" max="5" width="35" bestFit="1" customWidth="1"/>
    <col min="6" max="6" width="9.81640625" bestFit="1" customWidth="1"/>
    <col min="9" max="9" width="14.7265625" bestFit="1" customWidth="1"/>
    <col min="14" max="14" width="14.7265625" bestFit="1" customWidth="1"/>
  </cols>
  <sheetData>
    <row r="1" spans="1:6" x14ac:dyDescent="0.35">
      <c r="B1" t="s">
        <v>3</v>
      </c>
    </row>
    <row r="2" spans="1:6" x14ac:dyDescent="0.35">
      <c r="A2" t="s">
        <v>3</v>
      </c>
      <c r="B2" t="s">
        <v>3</v>
      </c>
    </row>
    <row r="3" spans="1:6" x14ac:dyDescent="0.35">
      <c r="B3" t="s">
        <v>0</v>
      </c>
    </row>
    <row r="4" spans="1:6" x14ac:dyDescent="0.35">
      <c r="B4" t="s">
        <v>1</v>
      </c>
    </row>
    <row r="5" spans="1:6" x14ac:dyDescent="0.35">
      <c r="B5" t="s">
        <v>2</v>
      </c>
    </row>
    <row r="6" spans="1:6" x14ac:dyDescent="0.35">
      <c r="B6" t="s">
        <v>212</v>
      </c>
    </row>
    <row r="7" spans="1:6" x14ac:dyDescent="0.35">
      <c r="B7" t="s">
        <v>213</v>
      </c>
    </row>
    <row r="9" spans="1:6" x14ac:dyDescent="0.35">
      <c r="B9" t="s">
        <v>0</v>
      </c>
      <c r="C9" t="s">
        <v>2</v>
      </c>
      <c r="D9" t="s">
        <v>1</v>
      </c>
      <c r="E9" t="s">
        <v>212</v>
      </c>
      <c r="F9" s="36" t="s">
        <v>213</v>
      </c>
    </row>
    <row r="10" spans="1:6" x14ac:dyDescent="0.35">
      <c r="A10" t="s">
        <v>4</v>
      </c>
      <c r="B10" t="s">
        <v>0</v>
      </c>
      <c r="C10" t="s">
        <v>2</v>
      </c>
      <c r="D10" s="37" t="s">
        <v>1</v>
      </c>
      <c r="E10" s="37" t="s">
        <v>212</v>
      </c>
      <c r="F10" s="37" t="s">
        <v>213</v>
      </c>
    </row>
    <row r="11" spans="1:6" x14ac:dyDescent="0.35">
      <c r="B11" t="s">
        <v>5</v>
      </c>
      <c r="C11" t="s">
        <v>11</v>
      </c>
      <c r="D11" s="38" t="s">
        <v>216</v>
      </c>
      <c r="E11" t="s">
        <v>36</v>
      </c>
      <c r="F11" t="s">
        <v>38</v>
      </c>
    </row>
    <row r="12" spans="1:6" x14ac:dyDescent="0.35">
      <c r="B12" t="s">
        <v>6</v>
      </c>
      <c r="C12" t="s">
        <v>214</v>
      </c>
      <c r="D12" s="38" t="s">
        <v>217</v>
      </c>
      <c r="E12" t="s">
        <v>37</v>
      </c>
      <c r="F12" t="s">
        <v>39</v>
      </c>
    </row>
    <row r="13" spans="1:6" x14ac:dyDescent="0.35">
      <c r="B13" t="s">
        <v>7</v>
      </c>
      <c r="C13" t="s">
        <v>13</v>
      </c>
      <c r="D13" s="38" t="s">
        <v>53</v>
      </c>
      <c r="E13" t="s">
        <v>33</v>
      </c>
      <c r="F13" t="s">
        <v>40</v>
      </c>
    </row>
    <row r="14" spans="1:6" x14ac:dyDescent="0.35">
      <c r="B14" t="s">
        <v>51</v>
      </c>
      <c r="C14" t="s">
        <v>215</v>
      </c>
      <c r="D14" s="38" t="s">
        <v>218</v>
      </c>
      <c r="E14" t="s">
        <v>219</v>
      </c>
      <c r="F14" t="s">
        <v>225</v>
      </c>
    </row>
    <row r="15" spans="1:6" x14ac:dyDescent="0.35">
      <c r="B15" t="s">
        <v>8</v>
      </c>
      <c r="C15" t="s">
        <v>52</v>
      </c>
      <c r="E15" t="s">
        <v>220</v>
      </c>
    </row>
    <row r="16" spans="1:6" x14ac:dyDescent="0.35">
      <c r="B16" t="s">
        <v>9</v>
      </c>
      <c r="E16" t="s">
        <v>42</v>
      </c>
    </row>
    <row r="17" spans="2:5" x14ac:dyDescent="0.35">
      <c r="B17" t="s">
        <v>10</v>
      </c>
      <c r="E17" t="s">
        <v>28</v>
      </c>
    </row>
    <row r="18" spans="2:5" x14ac:dyDescent="0.35">
      <c r="E18" t="s">
        <v>29</v>
      </c>
    </row>
    <row r="19" spans="2:5" x14ac:dyDescent="0.35">
      <c r="E19" t="s">
        <v>221</v>
      </c>
    </row>
    <row r="20" spans="2:5" x14ac:dyDescent="0.35">
      <c r="E20" t="s">
        <v>30</v>
      </c>
    </row>
    <row r="21" spans="2:5" x14ac:dyDescent="0.35">
      <c r="E21" t="s">
        <v>222</v>
      </c>
    </row>
    <row r="22" spans="2:5" x14ac:dyDescent="0.35">
      <c r="E22" t="s">
        <v>223</v>
      </c>
    </row>
    <row r="23" spans="2:5" x14ac:dyDescent="0.35">
      <c r="E23" t="s">
        <v>41</v>
      </c>
    </row>
    <row r="24" spans="2:5" x14ac:dyDescent="0.35">
      <c r="E24" t="s">
        <v>224</v>
      </c>
    </row>
    <row r="25" spans="2:5" x14ac:dyDescent="0.35">
      <c r="E25" t="s">
        <v>34</v>
      </c>
    </row>
    <row r="26" spans="2:5" x14ac:dyDescent="0.35">
      <c r="E26" t="s">
        <v>35</v>
      </c>
    </row>
    <row r="34" spans="2:4" hidden="1" x14ac:dyDescent="0.35">
      <c r="B34" t="s">
        <v>4</v>
      </c>
      <c r="C34" t="s">
        <v>55</v>
      </c>
      <c r="D34" t="s">
        <v>56</v>
      </c>
    </row>
    <row r="35" spans="2:4" hidden="1" x14ac:dyDescent="0.35">
      <c r="B35" t="s">
        <v>37</v>
      </c>
      <c r="C35" s="1" t="s">
        <v>194</v>
      </c>
      <c r="D35" t="s">
        <v>95</v>
      </c>
    </row>
    <row r="36" spans="2:4" hidden="1" x14ac:dyDescent="0.35">
      <c r="B36" t="s">
        <v>33</v>
      </c>
      <c r="C36" s="1" t="s">
        <v>194</v>
      </c>
      <c r="D36" t="s">
        <v>91</v>
      </c>
    </row>
    <row r="37" spans="2:4" hidden="1" x14ac:dyDescent="0.35">
      <c r="B37" t="s">
        <v>24</v>
      </c>
      <c r="C37" s="1" t="s">
        <v>49</v>
      </c>
      <c r="D37" t="s">
        <v>82</v>
      </c>
    </row>
    <row r="38" spans="2:4" hidden="1" x14ac:dyDescent="0.35">
      <c r="B38" t="s">
        <v>25</v>
      </c>
      <c r="C38" s="1" t="s">
        <v>49</v>
      </c>
      <c r="D38" t="s">
        <v>83</v>
      </c>
    </row>
    <row r="39" spans="2:4" hidden="1" x14ac:dyDescent="0.35">
      <c r="B39" t="s">
        <v>26</v>
      </c>
      <c r="C39" s="1" t="s">
        <v>49</v>
      </c>
      <c r="D39" t="s">
        <v>84</v>
      </c>
    </row>
    <row r="40" spans="2:4" hidden="1" x14ac:dyDescent="0.35">
      <c r="B40" t="s">
        <v>27</v>
      </c>
      <c r="C40" s="1" t="s">
        <v>49</v>
      </c>
      <c r="D40" t="s">
        <v>85</v>
      </c>
    </row>
    <row r="41" spans="2:4" hidden="1" x14ac:dyDescent="0.35">
      <c r="B41" t="s">
        <v>42</v>
      </c>
      <c r="C41" s="1" t="s">
        <v>194</v>
      </c>
      <c r="D41" t="s">
        <v>86</v>
      </c>
    </row>
    <row r="42" spans="2:4" hidden="1" x14ac:dyDescent="0.35">
      <c r="B42" t="s">
        <v>28</v>
      </c>
      <c r="C42" s="1" t="s">
        <v>194</v>
      </c>
      <c r="D42" t="s">
        <v>87</v>
      </c>
    </row>
    <row r="43" spans="2:4" hidden="1" x14ac:dyDescent="0.35">
      <c r="B43" t="s">
        <v>29</v>
      </c>
      <c r="C43" s="1" t="s">
        <v>195</v>
      </c>
      <c r="D43" t="s">
        <v>88</v>
      </c>
    </row>
    <row r="44" spans="2:4" hidden="1" x14ac:dyDescent="0.35">
      <c r="B44" t="s">
        <v>32</v>
      </c>
      <c r="C44" s="1" t="s">
        <v>194</v>
      </c>
      <c r="D44" t="s">
        <v>90</v>
      </c>
    </row>
    <row r="45" spans="2:4" hidden="1" x14ac:dyDescent="0.35">
      <c r="B45" t="s">
        <v>30</v>
      </c>
      <c r="C45" s="1" t="s">
        <v>194</v>
      </c>
      <c r="D45" t="s">
        <v>89</v>
      </c>
    </row>
    <row r="46" spans="2:4" hidden="1" x14ac:dyDescent="0.35">
      <c r="B46" t="s">
        <v>36</v>
      </c>
      <c r="C46" s="1" t="s">
        <v>194</v>
      </c>
      <c r="D46" t="s">
        <v>94</v>
      </c>
    </row>
    <row r="47" spans="2:4" hidden="1" x14ac:dyDescent="0.35">
      <c r="B47" t="s">
        <v>34</v>
      </c>
      <c r="C47" s="1" t="s">
        <v>194</v>
      </c>
      <c r="D47" t="s">
        <v>92</v>
      </c>
    </row>
    <row r="48" spans="2:4" hidden="1" x14ac:dyDescent="0.35">
      <c r="B48" t="s">
        <v>31</v>
      </c>
      <c r="C48" s="1" t="s">
        <v>45</v>
      </c>
      <c r="D48" s="3" t="s">
        <v>100</v>
      </c>
    </row>
    <row r="49" spans="2:4" hidden="1" x14ac:dyDescent="0.35">
      <c r="B49" t="s">
        <v>35</v>
      </c>
      <c r="C49" s="1" t="s">
        <v>194</v>
      </c>
      <c r="D49" t="s">
        <v>93</v>
      </c>
    </row>
    <row r="50" spans="2:4" hidden="1" x14ac:dyDescent="0.35">
      <c r="B50" t="s">
        <v>80</v>
      </c>
      <c r="C50" s="1" t="s">
        <v>196</v>
      </c>
      <c r="D50" t="s">
        <v>70</v>
      </c>
    </row>
    <row r="51" spans="2:4" hidden="1" x14ac:dyDescent="0.35">
      <c r="B51" t="s">
        <v>48</v>
      </c>
      <c r="C51" s="1" t="s">
        <v>197</v>
      </c>
      <c r="D51" t="s">
        <v>73</v>
      </c>
    </row>
    <row r="52" spans="2:4" hidden="1" x14ac:dyDescent="0.35">
      <c r="B52" t="s">
        <v>23</v>
      </c>
      <c r="C52" s="1" t="s">
        <v>46</v>
      </c>
      <c r="D52" t="s">
        <v>71</v>
      </c>
    </row>
    <row r="53" spans="2:4" hidden="1" x14ac:dyDescent="0.35">
      <c r="B53" t="s">
        <v>18</v>
      </c>
      <c r="C53" s="1" t="s">
        <v>198</v>
      </c>
      <c r="D53" t="s">
        <v>75</v>
      </c>
    </row>
    <row r="54" spans="2:4" hidden="1" x14ac:dyDescent="0.35">
      <c r="B54" t="s">
        <v>21</v>
      </c>
      <c r="C54" s="1" t="s">
        <v>198</v>
      </c>
      <c r="D54" t="s">
        <v>76</v>
      </c>
    </row>
    <row r="55" spans="2:4" hidden="1" x14ac:dyDescent="0.35">
      <c r="B55" t="s">
        <v>19</v>
      </c>
      <c r="C55" s="1" t="s">
        <v>199</v>
      </c>
      <c r="D55" t="s">
        <v>77</v>
      </c>
    </row>
    <row r="56" spans="2:4" hidden="1" x14ac:dyDescent="0.35">
      <c r="B56" t="s">
        <v>20</v>
      </c>
      <c r="C56" s="1" t="s">
        <v>46</v>
      </c>
      <c r="D56" t="s">
        <v>78</v>
      </c>
    </row>
    <row r="57" spans="2:4" hidden="1" x14ac:dyDescent="0.35">
      <c r="B57" t="s">
        <v>22</v>
      </c>
      <c r="C57" s="1" t="s">
        <v>196</v>
      </c>
      <c r="D57" t="s">
        <v>74</v>
      </c>
    </row>
    <row r="58" spans="2:4" hidden="1" x14ac:dyDescent="0.35">
      <c r="B58" t="s">
        <v>47</v>
      </c>
      <c r="C58" s="1" t="s">
        <v>197</v>
      </c>
      <c r="D58" t="s">
        <v>79</v>
      </c>
    </row>
    <row r="59" spans="2:4" hidden="1" x14ac:dyDescent="0.35">
      <c r="B59" t="s">
        <v>17</v>
      </c>
      <c r="C59" s="1" t="s">
        <v>199</v>
      </c>
      <c r="D59" t="s">
        <v>81</v>
      </c>
    </row>
    <row r="60" spans="2:4" hidden="1" x14ac:dyDescent="0.35">
      <c r="B60" t="s">
        <v>53</v>
      </c>
      <c r="C60" s="1" t="s">
        <v>46</v>
      </c>
      <c r="D60" t="s">
        <v>72</v>
      </c>
    </row>
    <row r="61" spans="2:4" hidden="1" x14ac:dyDescent="0.35">
      <c r="B61" t="s">
        <v>11</v>
      </c>
      <c r="C61" s="1" t="s">
        <v>200</v>
      </c>
      <c r="D61" t="s">
        <v>64</v>
      </c>
    </row>
    <row r="62" spans="2:4" hidden="1" x14ac:dyDescent="0.35">
      <c r="B62" t="s">
        <v>12</v>
      </c>
      <c r="C62" s="1" t="s">
        <v>44</v>
      </c>
      <c r="D62" t="s">
        <v>65</v>
      </c>
    </row>
    <row r="63" spans="2:4" hidden="1" x14ac:dyDescent="0.35">
      <c r="B63" t="s">
        <v>15</v>
      </c>
      <c r="C63" s="1" t="s">
        <v>43</v>
      </c>
      <c r="D63" t="s">
        <v>68</v>
      </c>
    </row>
    <row r="64" spans="2:4" hidden="1" x14ac:dyDescent="0.35">
      <c r="B64" t="s">
        <v>13</v>
      </c>
      <c r="C64" s="1" t="s">
        <v>44</v>
      </c>
      <c r="D64" t="s">
        <v>66</v>
      </c>
    </row>
    <row r="65" spans="2:4" hidden="1" x14ac:dyDescent="0.35">
      <c r="B65" t="s">
        <v>14</v>
      </c>
      <c r="C65" s="1" t="s">
        <v>201</v>
      </c>
      <c r="D65" t="s">
        <v>67</v>
      </c>
    </row>
    <row r="66" spans="2:4" hidden="1" x14ac:dyDescent="0.35">
      <c r="B66" t="s">
        <v>52</v>
      </c>
      <c r="C66" s="1" t="s">
        <v>54</v>
      </c>
      <c r="D66" t="s">
        <v>69</v>
      </c>
    </row>
    <row r="67" spans="2:4" hidden="1" x14ac:dyDescent="0.35">
      <c r="B67" t="s">
        <v>5</v>
      </c>
      <c r="C67" s="1" t="s">
        <v>202</v>
      </c>
      <c r="D67" t="s">
        <v>57</v>
      </c>
    </row>
    <row r="68" spans="2:4" hidden="1" x14ac:dyDescent="0.35">
      <c r="B68" t="s">
        <v>6</v>
      </c>
      <c r="C68" s="1" t="s">
        <v>203</v>
      </c>
      <c r="D68" t="s">
        <v>58</v>
      </c>
    </row>
    <row r="69" spans="2:4" hidden="1" x14ac:dyDescent="0.35">
      <c r="B69" t="s">
        <v>7</v>
      </c>
      <c r="C69" s="1" t="s">
        <v>204</v>
      </c>
      <c r="D69" t="s">
        <v>59</v>
      </c>
    </row>
    <row r="70" spans="2:4" hidden="1" x14ac:dyDescent="0.35">
      <c r="B70" t="s">
        <v>51</v>
      </c>
      <c r="C70" s="1" t="s">
        <v>205</v>
      </c>
      <c r="D70" t="s">
        <v>60</v>
      </c>
    </row>
    <row r="71" spans="2:4" hidden="1" x14ac:dyDescent="0.35">
      <c r="B71" t="s">
        <v>8</v>
      </c>
      <c r="C71" s="1" t="s">
        <v>205</v>
      </c>
      <c r="D71" t="s">
        <v>61</v>
      </c>
    </row>
    <row r="72" spans="2:4" hidden="1" x14ac:dyDescent="0.35">
      <c r="B72" t="s">
        <v>9</v>
      </c>
      <c r="C72" s="1" t="s">
        <v>205</v>
      </c>
      <c r="D72" t="s">
        <v>62</v>
      </c>
    </row>
    <row r="73" spans="2:4" hidden="1" x14ac:dyDescent="0.35">
      <c r="B73" t="s">
        <v>10</v>
      </c>
      <c r="C73" s="1" t="s">
        <v>205</v>
      </c>
      <c r="D73" t="s">
        <v>63</v>
      </c>
    </row>
    <row r="74" spans="2:4" hidden="1" x14ac:dyDescent="0.35">
      <c r="B74" t="s">
        <v>38</v>
      </c>
      <c r="C74" s="1" t="s">
        <v>206</v>
      </c>
      <c r="D74" t="s">
        <v>96</v>
      </c>
    </row>
    <row r="75" spans="2:4" hidden="1" x14ac:dyDescent="0.35">
      <c r="B75" t="s">
        <v>41</v>
      </c>
      <c r="C75" s="1" t="s">
        <v>207</v>
      </c>
      <c r="D75" t="s">
        <v>99</v>
      </c>
    </row>
    <row r="76" spans="2:4" hidden="1" x14ac:dyDescent="0.35">
      <c r="B76" t="s">
        <v>40</v>
      </c>
      <c r="C76" s="1" t="s">
        <v>206</v>
      </c>
      <c r="D76" t="s">
        <v>98</v>
      </c>
    </row>
    <row r="77" spans="2:4" hidden="1" x14ac:dyDescent="0.35">
      <c r="B77" t="s">
        <v>39</v>
      </c>
      <c r="C77" s="1" t="s">
        <v>206</v>
      </c>
      <c r="D77" t="s">
        <v>97</v>
      </c>
    </row>
    <row r="78" spans="2:4" hidden="1" x14ac:dyDescent="0.35">
      <c r="B78" t="s">
        <v>208</v>
      </c>
      <c r="C78" s="1" t="s">
        <v>49</v>
      </c>
      <c r="D78" t="s">
        <v>209</v>
      </c>
    </row>
    <row r="79" spans="2:4" hidden="1" x14ac:dyDescent="0.35">
      <c r="B79" t="s">
        <v>211</v>
      </c>
      <c r="C79" s="1" t="s">
        <v>194</v>
      </c>
      <c r="D79" t="s">
        <v>210</v>
      </c>
    </row>
    <row r="82" spans="2:13" ht="18" x14ac:dyDescent="0.4">
      <c r="B82" s="23" t="s">
        <v>144</v>
      </c>
      <c r="C82" s="24" t="s">
        <v>83</v>
      </c>
      <c r="D82" s="39">
        <v>4.9344000000000001</v>
      </c>
      <c r="E82" s="25">
        <f>+FORM!B13/'School Data'!F82</f>
        <v>24000</v>
      </c>
      <c r="F82" s="25">
        <f>VLOOKUP(+FORM!D13,'School Data'!C82:D103,2,FALSE)</f>
        <v>1</v>
      </c>
      <c r="G82" s="25"/>
      <c r="H82" s="23"/>
      <c r="I82" s="25"/>
      <c r="J82" s="25"/>
      <c r="K82" s="25"/>
      <c r="L82" s="25"/>
      <c r="M82" s="25"/>
    </row>
    <row r="83" spans="2:13" ht="18" x14ac:dyDescent="0.4">
      <c r="B83" s="24" t="s">
        <v>145</v>
      </c>
      <c r="C83" s="24" t="s">
        <v>126</v>
      </c>
      <c r="D83" s="39">
        <v>1.8689</v>
      </c>
      <c r="E83" s="25"/>
      <c r="F83" s="25"/>
      <c r="G83" s="25"/>
      <c r="H83" s="24"/>
      <c r="I83" s="25"/>
      <c r="J83" s="25"/>
      <c r="K83" s="25"/>
      <c r="L83" s="25"/>
      <c r="M83" s="25"/>
    </row>
    <row r="84" spans="2:13" ht="18" x14ac:dyDescent="0.4">
      <c r="B84" s="24" t="s">
        <v>146</v>
      </c>
      <c r="C84" s="24" t="s">
        <v>127</v>
      </c>
      <c r="D84" s="39">
        <v>1.7131000000000001</v>
      </c>
      <c r="E84" s="25"/>
      <c r="F84" s="25"/>
      <c r="G84" s="25"/>
      <c r="H84" s="24"/>
      <c r="I84" s="25"/>
      <c r="J84" s="25"/>
      <c r="K84" s="25"/>
      <c r="L84" s="25"/>
      <c r="M84" s="25"/>
    </row>
    <row r="85" spans="2:13" ht="18" x14ac:dyDescent="0.4">
      <c r="B85" s="24" t="s">
        <v>147</v>
      </c>
      <c r="C85" s="24" t="s">
        <v>128</v>
      </c>
      <c r="D85" s="39">
        <v>1.2543</v>
      </c>
      <c r="E85" s="25"/>
      <c r="F85" s="25"/>
      <c r="G85" s="25"/>
      <c r="H85" s="24"/>
      <c r="I85" s="25"/>
      <c r="J85" s="25"/>
      <c r="K85" s="25"/>
      <c r="L85" s="25"/>
      <c r="M85" s="25"/>
    </row>
    <row r="86" spans="2:13" ht="18" x14ac:dyDescent="0.4">
      <c r="B86" s="23" t="s">
        <v>148</v>
      </c>
      <c r="C86" s="24" t="s">
        <v>149</v>
      </c>
      <c r="D86" s="39">
        <v>1082.5282999999999</v>
      </c>
      <c r="E86" s="25"/>
      <c r="F86" s="25"/>
      <c r="G86" s="25"/>
      <c r="H86" s="23"/>
      <c r="I86" s="25"/>
      <c r="J86" s="25"/>
      <c r="K86" s="25"/>
      <c r="L86" s="25"/>
      <c r="M86" s="25"/>
    </row>
    <row r="87" spans="2:13" ht="18" x14ac:dyDescent="0.4">
      <c r="B87" s="24" t="s">
        <v>150</v>
      </c>
      <c r="C87" s="24" t="s">
        <v>151</v>
      </c>
      <c r="D87" s="39">
        <v>8.6944999999999997</v>
      </c>
      <c r="E87" s="25"/>
      <c r="F87" s="25"/>
      <c r="G87" s="25"/>
      <c r="H87" s="24"/>
      <c r="I87" s="25"/>
      <c r="J87" s="25"/>
      <c r="K87" s="25"/>
      <c r="L87" s="25"/>
      <c r="M87" s="25"/>
    </row>
    <row r="88" spans="2:13" ht="18" x14ac:dyDescent="0.4">
      <c r="B88" s="24" t="s">
        <v>152</v>
      </c>
      <c r="C88" s="24" t="s">
        <v>153</v>
      </c>
      <c r="D88" s="39">
        <v>8.6037999999999997</v>
      </c>
      <c r="E88" s="25"/>
      <c r="F88" s="25"/>
      <c r="G88" s="25"/>
      <c r="H88" s="24"/>
      <c r="I88" s="25"/>
      <c r="J88" s="25"/>
      <c r="K88" s="25"/>
      <c r="L88" s="25"/>
      <c r="M88" s="25"/>
    </row>
    <row r="89" spans="2:13" ht="18" x14ac:dyDescent="0.4">
      <c r="B89" s="24" t="s">
        <v>154</v>
      </c>
      <c r="C89" s="24" t="s">
        <v>129</v>
      </c>
      <c r="D89" s="39">
        <v>1.157</v>
      </c>
      <c r="E89" s="25"/>
      <c r="F89" s="25"/>
      <c r="G89" s="25"/>
      <c r="H89" s="24"/>
      <c r="I89" s="25"/>
      <c r="J89" s="25"/>
      <c r="K89" s="25"/>
      <c r="L89" s="25"/>
      <c r="M89" s="25"/>
    </row>
    <row r="90" spans="2:13" ht="18" x14ac:dyDescent="0.4">
      <c r="B90" s="24" t="s">
        <v>186</v>
      </c>
      <c r="C90" s="24" t="s">
        <v>130</v>
      </c>
      <c r="D90" s="25">
        <v>1</v>
      </c>
      <c r="E90" s="25"/>
      <c r="F90" s="25"/>
      <c r="G90" s="25"/>
      <c r="H90" s="24"/>
      <c r="I90" s="25"/>
      <c r="J90" s="25"/>
      <c r="K90" s="25"/>
      <c r="L90" s="25"/>
      <c r="M90" s="25"/>
    </row>
    <row r="91" spans="2:13" ht="18" x14ac:dyDescent="0.4">
      <c r="B91" s="24" t="s">
        <v>155</v>
      </c>
      <c r="C91" s="24" t="s">
        <v>115</v>
      </c>
      <c r="D91" s="39">
        <v>10.4603</v>
      </c>
      <c r="E91" s="25"/>
      <c r="F91" s="25"/>
      <c r="G91" s="25"/>
      <c r="H91" s="24"/>
      <c r="I91" s="25"/>
      <c r="J91" s="25"/>
      <c r="K91" s="25"/>
      <c r="L91" s="25"/>
      <c r="M91" s="25"/>
    </row>
    <row r="92" spans="2:13" ht="18" x14ac:dyDescent="0.4">
      <c r="B92" s="24" t="s">
        <v>156</v>
      </c>
      <c r="C92" s="24" t="s">
        <v>131</v>
      </c>
      <c r="D92" s="39">
        <v>99.855400000000003</v>
      </c>
      <c r="E92" s="25"/>
      <c r="F92" s="25"/>
      <c r="G92" s="25"/>
      <c r="H92" s="24"/>
      <c r="I92" s="25"/>
      <c r="J92" s="25"/>
      <c r="K92" s="25"/>
      <c r="L92" s="25"/>
      <c r="M92" s="25"/>
    </row>
    <row r="93" spans="2:13" ht="18" x14ac:dyDescent="0.4">
      <c r="B93" s="24" t="s">
        <v>157</v>
      </c>
      <c r="C93" s="24" t="s">
        <v>112</v>
      </c>
      <c r="D93" s="39">
        <v>150.2621</v>
      </c>
      <c r="E93" s="25"/>
      <c r="F93" s="25"/>
      <c r="G93" s="25"/>
      <c r="H93" s="24"/>
      <c r="I93" s="25"/>
      <c r="J93" s="25"/>
      <c r="K93" s="25"/>
      <c r="L93" s="25"/>
      <c r="M93" s="25"/>
    </row>
    <row r="94" spans="2:13" ht="18" x14ac:dyDescent="0.4">
      <c r="B94" s="23" t="s">
        <v>158</v>
      </c>
      <c r="C94" s="24" t="s">
        <v>159</v>
      </c>
      <c r="D94" s="39">
        <v>1594.7338999999999</v>
      </c>
      <c r="E94" s="25"/>
      <c r="F94" s="25"/>
      <c r="G94" s="25"/>
      <c r="H94" s="23"/>
      <c r="I94" s="25"/>
      <c r="J94" s="25"/>
      <c r="K94" s="25"/>
      <c r="L94" s="25"/>
      <c r="M94" s="25"/>
    </row>
    <row r="95" spans="2:13" ht="18" x14ac:dyDescent="0.4">
      <c r="B95" s="24" t="s">
        <v>160</v>
      </c>
      <c r="C95" s="24" t="s">
        <v>161</v>
      </c>
      <c r="D95" s="39">
        <v>5.6223999999999998</v>
      </c>
      <c r="E95" s="25"/>
      <c r="F95" s="25"/>
      <c r="G95" s="25"/>
      <c r="H95" s="24"/>
      <c r="I95" s="25"/>
      <c r="J95" s="25"/>
      <c r="K95" s="25"/>
      <c r="L95" s="25"/>
      <c r="M95" s="25"/>
    </row>
    <row r="96" spans="2:13" ht="18" x14ac:dyDescent="0.4">
      <c r="B96" s="24" t="s">
        <v>162</v>
      </c>
      <c r="C96" s="24" t="s">
        <v>163</v>
      </c>
      <c r="D96" s="39">
        <v>11.7522</v>
      </c>
      <c r="E96" s="25"/>
      <c r="F96" s="25"/>
      <c r="G96" s="25"/>
      <c r="H96" s="24"/>
      <c r="I96" s="25"/>
      <c r="J96" s="25"/>
      <c r="K96" s="25"/>
      <c r="L96" s="25"/>
      <c r="M96" s="25"/>
    </row>
    <row r="97" spans="2:13" ht="18" x14ac:dyDescent="0.4">
      <c r="B97" s="24" t="s">
        <v>164</v>
      </c>
      <c r="C97" s="24" t="s">
        <v>165</v>
      </c>
      <c r="D97" s="39">
        <v>1.9557</v>
      </c>
      <c r="E97" s="25"/>
      <c r="F97" s="25"/>
      <c r="G97" s="25"/>
      <c r="H97" s="24"/>
      <c r="I97" s="25"/>
      <c r="J97" s="25"/>
      <c r="K97" s="25"/>
      <c r="L97" s="25"/>
      <c r="M97" s="25"/>
    </row>
    <row r="98" spans="2:13" ht="18" x14ac:dyDescent="0.4">
      <c r="B98" s="24" t="s">
        <v>166</v>
      </c>
      <c r="C98" s="24" t="s">
        <v>167</v>
      </c>
      <c r="D98" s="39">
        <v>5.3590999999999998</v>
      </c>
      <c r="E98" s="25"/>
      <c r="F98" s="25"/>
      <c r="G98" s="25"/>
      <c r="H98" s="24"/>
      <c r="I98" s="25"/>
      <c r="J98" s="25"/>
      <c r="K98" s="25"/>
      <c r="L98" s="25"/>
      <c r="M98" s="25"/>
    </row>
    <row r="99" spans="2:13" ht="18" x14ac:dyDescent="0.4">
      <c r="B99" s="24" t="s">
        <v>168</v>
      </c>
      <c r="C99" s="24" t="s">
        <v>132</v>
      </c>
      <c r="D99" s="39">
        <v>11.8073</v>
      </c>
      <c r="E99" s="25"/>
      <c r="F99" s="25"/>
      <c r="G99" s="25"/>
      <c r="H99" s="24"/>
      <c r="I99" s="25"/>
      <c r="J99" s="25"/>
      <c r="K99" s="25"/>
      <c r="L99" s="25"/>
      <c r="M99" s="25"/>
    </row>
    <row r="100" spans="2:13" ht="18" x14ac:dyDescent="0.4">
      <c r="B100" s="24" t="s">
        <v>169</v>
      </c>
      <c r="C100" s="24" t="s">
        <v>114</v>
      </c>
      <c r="D100" s="39">
        <v>1.8279000000000001</v>
      </c>
      <c r="E100" s="25"/>
      <c r="F100" s="25"/>
      <c r="G100" s="25"/>
      <c r="H100" s="24"/>
      <c r="I100" s="25"/>
      <c r="J100" s="25"/>
      <c r="K100" s="25"/>
      <c r="L100" s="25"/>
      <c r="M100" s="25"/>
    </row>
    <row r="101" spans="2:13" ht="18" x14ac:dyDescent="0.4">
      <c r="B101" s="24" t="s">
        <v>170</v>
      </c>
      <c r="C101" s="24" t="s">
        <v>133</v>
      </c>
      <c r="D101" s="39">
        <v>45.622999999999998</v>
      </c>
      <c r="E101" s="25"/>
      <c r="F101" s="25"/>
      <c r="G101" s="25"/>
      <c r="H101" s="24"/>
      <c r="I101" s="25"/>
      <c r="J101" s="25"/>
      <c r="K101" s="25"/>
      <c r="L101" s="25"/>
      <c r="M101" s="25"/>
    </row>
    <row r="102" spans="2:13" ht="18" x14ac:dyDescent="0.4">
      <c r="B102" s="24" t="s">
        <v>171</v>
      </c>
      <c r="C102" s="24" t="s">
        <v>113</v>
      </c>
      <c r="D102" s="39">
        <v>1.3435999999999999</v>
      </c>
      <c r="E102" s="25"/>
      <c r="F102" s="25"/>
      <c r="G102" s="25"/>
      <c r="H102" s="24"/>
      <c r="I102" s="25"/>
      <c r="J102" s="25"/>
      <c r="K102" s="25"/>
      <c r="L102" s="25"/>
      <c r="M102" s="25"/>
    </row>
    <row r="103" spans="2:13" ht="18" x14ac:dyDescent="0.4">
      <c r="B103" s="24" t="s">
        <v>172</v>
      </c>
      <c r="C103" s="24" t="s">
        <v>134</v>
      </c>
      <c r="D103" s="39">
        <v>20.3752</v>
      </c>
      <c r="E103" s="25"/>
      <c r="F103" s="25"/>
      <c r="G103" s="25"/>
      <c r="H103" s="24"/>
      <c r="I103" s="25"/>
      <c r="J103" s="25"/>
      <c r="K103" s="25"/>
      <c r="L103" s="25"/>
      <c r="M103" s="25"/>
    </row>
    <row r="104" spans="2:13" ht="17.5" x14ac:dyDescent="0.35">
      <c r="I104" s="25"/>
    </row>
    <row r="111" spans="2:13" x14ac:dyDescent="0.35">
      <c r="C111" s="4" t="s">
        <v>119</v>
      </c>
    </row>
    <row r="112" spans="2:13" x14ac:dyDescent="0.35">
      <c r="C112" s="2" t="s">
        <v>124</v>
      </c>
    </row>
    <row r="113" spans="3:3" x14ac:dyDescent="0.35">
      <c r="C113" s="2" t="s">
        <v>117</v>
      </c>
    </row>
    <row r="114" spans="3:3" x14ac:dyDescent="0.35">
      <c r="C114" s="2" t="s">
        <v>123</v>
      </c>
    </row>
    <row r="115" spans="3:3" x14ac:dyDescent="0.35">
      <c r="C115" s="2" t="s">
        <v>143</v>
      </c>
    </row>
    <row r="116" spans="3:3" x14ac:dyDescent="0.35">
      <c r="C116" s="2" t="s">
        <v>118</v>
      </c>
    </row>
    <row r="117" spans="3:3" x14ac:dyDescent="0.35">
      <c r="C117" s="2" t="s">
        <v>121</v>
      </c>
    </row>
    <row r="118" spans="3:3" x14ac:dyDescent="0.35">
      <c r="C118" s="2" t="s">
        <v>122</v>
      </c>
    </row>
  </sheetData>
  <autoFilter ref="B34:D77" xr:uid="{00000000-0009-0000-0000-000004000000}">
    <sortState xmlns:xlrd2="http://schemas.microsoft.com/office/spreadsheetml/2017/richdata2" ref="B30:D72">
      <sortCondition ref="D30:D72"/>
    </sortState>
  </autoFilter>
  <dataValidations disablePrompts="1" count="1">
    <dataValidation allowBlank="1" showInputMessage="1" showErrorMessage="1" promptTitle="Faculty" sqref="B3:B8 F9:F10" xr:uid="{00000000-0002-0000-0400-000000000000}"/>
  </dataValidations>
  <hyperlinks>
    <hyperlink ref="C69" r:id="rId1" xr:uid="{00000000-0004-0000-0400-000000000000}"/>
    <hyperlink ref="C65" r:id="rId2" xr:uid="{00000000-0004-0000-0400-000001000000}"/>
    <hyperlink ref="C61" r:id="rId3" xr:uid="{00000000-0004-0000-0400-000002000000}"/>
    <hyperlink ref="C55" r:id="rId4" xr:uid="{00000000-0004-0000-0400-000003000000}"/>
    <hyperlink ref="C62" r:id="rId5" display="mailto:lucy.Galloway@manchester.ac.uk" xr:uid="{00000000-0004-0000-0400-000004000000}"/>
    <hyperlink ref="C68" r:id="rId6" xr:uid="{00000000-0004-0000-0400-000005000000}"/>
    <hyperlink ref="C53" r:id="rId7" xr:uid="{00000000-0004-0000-0400-000006000000}"/>
    <hyperlink ref="C63" r:id="rId8" xr:uid="{00000000-0004-0000-0400-000007000000}"/>
    <hyperlink ref="C67" r:id="rId9" xr:uid="{00000000-0004-0000-0400-000008000000}"/>
    <hyperlink ref="C51" r:id="rId10" xr:uid="{00000000-0004-0000-0400-000009000000}"/>
    <hyperlink ref="C43" r:id="rId11" xr:uid="{00000000-0004-0000-0400-00000A000000}"/>
    <hyperlink ref="C37" r:id="rId12" xr:uid="{00000000-0004-0000-0400-00000B000000}"/>
    <hyperlink ref="C38" r:id="rId13" xr:uid="{00000000-0004-0000-0400-00000C000000}"/>
    <hyperlink ref="C39" r:id="rId14" xr:uid="{00000000-0004-0000-0400-00000D000000}"/>
    <hyperlink ref="C40" r:id="rId15" xr:uid="{00000000-0004-0000-0400-00000E000000}"/>
    <hyperlink ref="C48" r:id="rId16" xr:uid="{00000000-0004-0000-0400-00000F000000}"/>
    <hyperlink ref="C35" r:id="rId17" xr:uid="{00000000-0004-0000-0400-000010000000}"/>
    <hyperlink ref="C74" r:id="rId18" xr:uid="{00000000-0004-0000-0400-000011000000}"/>
    <hyperlink ref="C75" r:id="rId19" xr:uid="{00000000-0004-0000-0400-000012000000}"/>
    <hyperlink ref="C70" r:id="rId20" xr:uid="{00000000-0004-0000-0400-000013000000}"/>
    <hyperlink ref="C50" r:id="rId21" xr:uid="{00000000-0004-0000-0400-000014000000}"/>
    <hyperlink ref="C36" r:id="rId22" xr:uid="{00000000-0004-0000-0400-000015000000}"/>
    <hyperlink ref="C41" r:id="rId23" xr:uid="{00000000-0004-0000-0400-000016000000}"/>
    <hyperlink ref="C42" r:id="rId24" xr:uid="{00000000-0004-0000-0400-000017000000}"/>
    <hyperlink ref="C44" r:id="rId25" xr:uid="{00000000-0004-0000-0400-000018000000}"/>
    <hyperlink ref="C45" r:id="rId26" xr:uid="{00000000-0004-0000-0400-000019000000}"/>
    <hyperlink ref="C46" r:id="rId27" xr:uid="{00000000-0004-0000-0400-00001A000000}"/>
    <hyperlink ref="C47" r:id="rId28" xr:uid="{00000000-0004-0000-0400-00001B000000}"/>
    <hyperlink ref="C49" r:id="rId29" xr:uid="{00000000-0004-0000-0400-00001C000000}"/>
    <hyperlink ref="C52" r:id="rId30" display="mailto:Mike.Hoare@manchester.ac.uk" xr:uid="{00000000-0004-0000-0400-00001D000000}"/>
    <hyperlink ref="C54" r:id="rId31" xr:uid="{00000000-0004-0000-0400-00001E000000}"/>
    <hyperlink ref="C56" r:id="rId32" display="mailto:Mike.Hoare@manchester.ac.uk" xr:uid="{00000000-0004-0000-0400-00001F000000}"/>
    <hyperlink ref="C57" r:id="rId33" xr:uid="{00000000-0004-0000-0400-000020000000}"/>
    <hyperlink ref="C58" r:id="rId34" xr:uid="{00000000-0004-0000-0400-000021000000}"/>
    <hyperlink ref="C59" r:id="rId35" xr:uid="{00000000-0004-0000-0400-000022000000}"/>
    <hyperlink ref="C60" r:id="rId36" display="mailto:Mike.Hoare@manchester.ac.uk" xr:uid="{00000000-0004-0000-0400-000023000000}"/>
    <hyperlink ref="C64" r:id="rId37" display="mailto:lucy.Galloway@manchester.ac.uk" xr:uid="{00000000-0004-0000-0400-000024000000}"/>
    <hyperlink ref="C71" r:id="rId38" xr:uid="{00000000-0004-0000-0400-000025000000}"/>
    <hyperlink ref="C72" r:id="rId39" xr:uid="{00000000-0004-0000-0400-000026000000}"/>
    <hyperlink ref="C73" r:id="rId40" xr:uid="{00000000-0004-0000-0400-000027000000}"/>
    <hyperlink ref="C76" r:id="rId41" xr:uid="{00000000-0004-0000-0400-000028000000}"/>
    <hyperlink ref="C77" r:id="rId42" xr:uid="{00000000-0004-0000-0400-000029000000}"/>
    <hyperlink ref="C78" r:id="rId43" xr:uid="{00000000-0004-0000-0400-00002A000000}"/>
    <hyperlink ref="C79" r:id="rId44" xr:uid="{00000000-0004-0000-0400-00002B000000}"/>
  </hyperlinks>
  <pageMargins left="0.70866141732283472" right="0.70866141732283472" top="0.74803149606299213" bottom="0.74803149606299213" header="0.31496062992125984" footer="0.31496062992125984"/>
  <pageSetup paperSize="9" scale="60" orientation="portrait" r:id="rId45"/>
  <tableParts count="3">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FORM</vt:lpstr>
      <vt:lpstr>Finance Procedure</vt:lpstr>
      <vt:lpstr>Payment Gurantee</vt:lpstr>
      <vt:lpstr>Example of Bank Gurantee</vt:lpstr>
      <vt:lpstr>School Data</vt:lpstr>
      <vt:lpstr>BMH</vt:lpstr>
      <vt:lpstr>BMHSchools</vt:lpstr>
      <vt:lpstr>Cultural_Inst.</vt:lpstr>
      <vt:lpstr>Estates___Captial</vt:lpstr>
      <vt:lpstr>Faculty</vt:lpstr>
      <vt:lpstr>FSE</vt:lpstr>
      <vt:lpstr>HUM</vt:lpstr>
      <vt:lpstr>HUMschool</vt:lpstr>
      <vt:lpstr>PS</vt:lpstr>
      <vt:lpstr>PSS</vt:lpstr>
    </vt:vector>
  </TitlesOfParts>
  <Company>University of Manchester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Gilmore</dc:creator>
  <cp:lastModifiedBy>Dominik Storoska</cp:lastModifiedBy>
  <cp:lastPrinted>2018-07-11T08:41:18Z</cp:lastPrinted>
  <dcterms:created xsi:type="dcterms:W3CDTF">2017-02-07T12:55:08Z</dcterms:created>
  <dcterms:modified xsi:type="dcterms:W3CDTF">2025-11-20T15:05:29Z</dcterms:modified>
</cp:coreProperties>
</file>