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manchesterac.sharepoint.com/sites/UOM-RI-ROYCE-ICP/Shared Documents/General/Proof of Market Scheme/Info/Round 1/Claims/"/>
    </mc:Choice>
  </mc:AlternateContent>
  <xr:revisionPtr revIDLastSave="40" documentId="13_ncr:1_{BF803DE2-7B2C-432F-894A-DF81E720F8B0}" xr6:coauthVersionLast="47" xr6:coauthVersionMax="47" xr10:uidLastSave="{45BB4D9F-50F5-4D89-9C62-C723293D8984}"/>
  <bookViews>
    <workbookView xWindow="-110" yWindow="-110" windowWidth="38620" windowHeight="21220" activeTab="2" xr2:uid="{CDAEC939-E320-405E-B919-7DD16279BC93}"/>
  </bookViews>
  <sheets>
    <sheet name="Payments Process" sheetId="3" r:id="rId1"/>
    <sheet name="Cost log (3)" sheetId="5" state="hidden" r:id="rId2"/>
    <sheet name="Expenditure" sheetId="4" r:id="rId3"/>
    <sheet name="Sheet2" sheetId="2" state="hidden" r:id="rId4"/>
  </sheets>
  <definedNames>
    <definedName name="typelist">Sheet2!$B$3:$B$11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D99" i="4"/>
  <c r="E4" i="4" s="1"/>
  <c r="C12" i="4"/>
  <c r="C30" i="2" l="1"/>
  <c r="C29" i="2"/>
  <c r="C28" i="2"/>
  <c r="C27" i="2"/>
  <c r="C26" i="2"/>
  <c r="C25" i="2"/>
  <c r="C16" i="4" l="1"/>
  <c r="C10" i="4"/>
  <c r="C11" i="4" l="1"/>
  <c r="C14" i="4"/>
  <c r="C13" i="4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99" i="5" s="1"/>
  <c r="E17" i="5"/>
  <c r="E16" i="5"/>
  <c r="E15" i="5"/>
  <c r="E14" i="5"/>
  <c r="E13" i="5"/>
  <c r="E12" i="5"/>
  <c r="E11" i="5"/>
  <c r="E10" i="5"/>
  <c r="E9" i="5"/>
  <c r="E18" i="5" s="1"/>
  <c r="C11" i="2"/>
  <c r="C9" i="4" l="1"/>
  <c r="C9" i="2"/>
  <c r="C8" i="2"/>
  <c r="C6" i="2"/>
  <c r="C10" i="2"/>
  <c r="C7" i="2"/>
  <c r="C5" i="2"/>
  <c r="E4" i="5"/>
  <c r="C3" i="2"/>
  <c r="C4" i="2"/>
  <c r="C12" i="2" l="1"/>
  <c r="C17" i="4" l="1"/>
  <c r="C13" i="2"/>
</calcChain>
</file>

<file path=xl/sharedStrings.xml><?xml version="1.0" encoding="utf-8"?>
<sst xmlns="http://schemas.openxmlformats.org/spreadsheetml/2006/main" count="91" uniqueCount="76">
  <si>
    <t>Outline payments process</t>
  </si>
  <si>
    <t>Bidders are to invoice for all costs incurred in carrying out the project, in-line with the cost breakdown provided with the bid and capped at the "Total funding requested".</t>
  </si>
  <si>
    <t>A "Cost log" must be completed and submitted with each invoice.</t>
  </si>
  <si>
    <t>Purchase order values</t>
  </si>
  <si>
    <t>Purchase orders will be issued for the full amount of funding awarded (the "Total funding requested" on the costing form).</t>
  </si>
  <si>
    <t>Invoicing</t>
  </si>
  <si>
    <t>Bidders have two options available to them in regards to invoicing, they may either;</t>
  </si>
  <si>
    <t>Deadlines for claims</t>
  </si>
  <si>
    <t>Organisation Name</t>
  </si>
  <si>
    <t>Project Title</t>
  </si>
  <si>
    <t>Total claim</t>
  </si>
  <si>
    <t>Dates / period the claim relates to</t>
  </si>
  <si>
    <t>Type of Cost</t>
  </si>
  <si>
    <t>Spend</t>
  </si>
  <si>
    <t>Total Personnel Costs (A) £</t>
  </si>
  <si>
    <t>Total Equipment Costs (B) £</t>
  </si>
  <si>
    <t>Total Consumables Costs (C) £</t>
  </si>
  <si>
    <t>Total Travel Costs (D) £</t>
  </si>
  <si>
    <t>Total Other Costs (E) £</t>
  </si>
  <si>
    <t>Total Indirect Costs (F) £</t>
  </si>
  <si>
    <t>TOTAL</t>
  </si>
  <si>
    <t xml:space="preserve">Royce Facilities Only </t>
  </si>
  <si>
    <t>Description</t>
  </si>
  <si>
    <t>Total cost</t>
  </si>
  <si>
    <t>100% Royce</t>
  </si>
  <si>
    <t>Comments</t>
  </si>
  <si>
    <t xml:space="preserve">Total Royce Faciltiies: </t>
  </si>
  <si>
    <t>All Other Costs</t>
  </si>
  <si>
    <t xml:space="preserve">Type of cost </t>
  </si>
  <si>
    <t>80% Royce</t>
  </si>
  <si>
    <t>Total Other Costs:</t>
  </si>
  <si>
    <t>Programme*</t>
  </si>
  <si>
    <t>*ICPXXX</t>
  </si>
  <si>
    <t>Project reference</t>
  </si>
  <si>
    <t>PO number</t>
  </si>
  <si>
    <t>Spinout/Microbusiness/ Small Enterprise</t>
  </si>
  <si>
    <t>Industrial Research</t>
  </si>
  <si>
    <t>HEI and RTO List</t>
  </si>
  <si>
    <t>Personnel</t>
  </si>
  <si>
    <t>Equipment</t>
  </si>
  <si>
    <t>Consumables</t>
  </si>
  <si>
    <t>Travel</t>
  </si>
  <si>
    <t>Other</t>
  </si>
  <si>
    <t>Indirects</t>
  </si>
  <si>
    <t>Non-Royce Facilities</t>
  </si>
  <si>
    <t>Experimental Development</t>
  </si>
  <si>
    <t>Feasibility Studies</t>
  </si>
  <si>
    <t>Medium Enterprise</t>
  </si>
  <si>
    <t>Large Enterprise</t>
  </si>
  <si>
    <t>Company List</t>
  </si>
  <si>
    <t xml:space="preserve">A purchase order will be issued by The University of Manchester to each successful bidder for the total funding awarded for each project. </t>
  </si>
  <si>
    <t>Cost</t>
  </si>
  <si>
    <t>Consultancy</t>
  </si>
  <si>
    <t>Total Consultancy Costs (G) £</t>
  </si>
  <si>
    <t>Total Facilities Costs (I) £</t>
  </si>
  <si>
    <t>Facilities</t>
  </si>
  <si>
    <t>Principal Investigator</t>
  </si>
  <si>
    <t>Grant Value (£)</t>
  </si>
  <si>
    <t xml:space="preserve">All invoices must quote The University of Manchester purchase order number and be supported by a completed cost log. </t>
  </si>
  <si>
    <r>
      <t xml:space="preserve">Queries can be sent to: </t>
    </r>
    <r>
      <rPr>
        <b/>
        <u/>
        <sz val="11"/>
        <color theme="1"/>
        <rFont val="Calibri (Body)"/>
      </rPr>
      <t>grants@royce.ac.uk.</t>
    </r>
  </si>
  <si>
    <t xml:space="preserve"> invoice Royce quarterly for project costs, or</t>
  </si>
  <si>
    <t xml:space="preserve"> invoice in full at the end of the project for all costs incurred.</t>
  </si>
  <si>
    <t>Final claims must be submitted within 1 month of the project end date.</t>
  </si>
  <si>
    <r>
      <t xml:space="preserve">If the </t>
    </r>
    <r>
      <rPr>
        <i/>
        <u/>
        <sz val="11"/>
        <color rgb="FFFF0000"/>
        <rFont val="Aptos"/>
        <family val="2"/>
      </rPr>
      <t>total cost</t>
    </r>
    <r>
      <rPr>
        <i/>
        <sz val="11"/>
        <color theme="1"/>
        <rFont val="Aptos"/>
        <family val="2"/>
      </rPr>
      <t xml:space="preserve"> of your claim includes irrecoverable VAT, please detail the amounts included and an explanation of why it can’t be recovered from HMRC</t>
    </r>
  </si>
  <si>
    <t>Explanation</t>
  </si>
  <si>
    <t>Amount</t>
  </si>
  <si>
    <t>Total Personnel Costs £</t>
  </si>
  <si>
    <t>Total Equipment Costs £</t>
  </si>
  <si>
    <t>Total Consumables Costs £</t>
  </si>
  <si>
    <t>Total Travel Costs £</t>
  </si>
  <si>
    <t>Total Other Costs £</t>
  </si>
  <si>
    <t>Total Indirect Costs £</t>
  </si>
  <si>
    <t>Total Consultancy Costs £</t>
  </si>
  <si>
    <t>Total Facilities Costs £</t>
  </si>
  <si>
    <t>Proof of Market payment process – March 2025</t>
  </si>
  <si>
    <t xml:space="preserve">University of Manchester Recipients will be allocated a chargecode.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</si>
</sst>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  <numFmt numFmtId="165" formatCode="dd/mm/yyyy;@"/>
  </numFmts>
  <fonts count="1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 (Body)"/>
    </font>
    <font>
      <i/>
      <sz val="11"/>
      <color theme="1"/>
      <name val="Aptos"/>
      <family val="2"/>
    </font>
    <font>
      <i/>
      <u/>
      <sz val="11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00A79D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2" fillId="0" borderId="0"/>
  </cellStyleXfs>
  <cellXfs count="32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44" fontId="3" fillId="0" borderId="1" xfId="0" applyNumberFormat="1" applyFont="1" applyBorder="1"/>
    <xf numFmtId="0" fontId="4" fillId="2" borderId="1" xfId="0" applyFont="1" applyFill="1" applyBorder="1"/>
    <xf numFmtId="0" fontId="6" fillId="0" borderId="0" xfId="0" applyFont="1" applyAlignment="1">
      <alignment vertical="center"/>
    </xf>
    <xf numFmtId="44" fontId="0" fillId="3" borderId="1" xfId="1" applyFont="1" applyFill="1" applyBorder="1"/>
    <xf numFmtId="0" fontId="8" fillId="0" borderId="0" xfId="0" applyFont="1" applyAlignment="1">
      <alignment vertical="center"/>
    </xf>
    <xf numFmtId="0" fontId="9" fillId="2" borderId="0" xfId="0" applyFont="1" applyFill="1" applyAlignment="1">
      <alignment horizontal="center"/>
    </xf>
    <xf numFmtId="0" fontId="5" fillId="0" borderId="0" xfId="0" applyFont="1"/>
    <xf numFmtId="165" fontId="0" fillId="0" borderId="0" xfId="0" applyNumberFormat="1"/>
    <xf numFmtId="0" fontId="9" fillId="2" borderId="2" xfId="0" applyFont="1" applyFill="1" applyBorder="1" applyAlignment="1">
      <alignment horizontal="center"/>
    </xf>
    <xf numFmtId="164" fontId="6" fillId="0" borderId="3" xfId="0" applyNumberFormat="1" applyFont="1" applyBorder="1"/>
    <xf numFmtId="0" fontId="3" fillId="0" borderId="1" xfId="0" applyFont="1" applyBorder="1"/>
    <xf numFmtId="0" fontId="10" fillId="0" borderId="0" xfId="0" applyFont="1"/>
    <xf numFmtId="0" fontId="11" fillId="0" borderId="0" xfId="0" applyFont="1" applyAlignment="1">
      <alignment horizontal="left"/>
    </xf>
    <xf numFmtId="0" fontId="0" fillId="0" borderId="1" xfId="0" applyBorder="1" applyProtection="1">
      <protection locked="0"/>
    </xf>
    <xf numFmtId="0" fontId="4" fillId="2" borderId="1" xfId="0" applyFont="1" applyFill="1" applyBorder="1" applyProtection="1">
      <protection locked="0"/>
    </xf>
    <xf numFmtId="44" fontId="0" fillId="0" borderId="0" xfId="1" applyFont="1" applyProtection="1">
      <protection locked="0"/>
    </xf>
    <xf numFmtId="0" fontId="0" fillId="0" borderId="0" xfId="0" applyProtection="1"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44" fontId="0" fillId="3" borderId="1" xfId="1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44" fontId="0" fillId="3" borderId="1" xfId="1" applyFont="1" applyFill="1" applyBorder="1" applyProtection="1"/>
    <xf numFmtId="0" fontId="1" fillId="0" borderId="0" xfId="0" applyFont="1" applyAlignment="1">
      <alignment vertical="center"/>
    </xf>
    <xf numFmtId="44" fontId="3" fillId="3" borderId="1" xfId="1" applyFont="1" applyFill="1" applyBorder="1" applyProtection="1"/>
    <xf numFmtId="0" fontId="0" fillId="0" borderId="0" xfId="0" applyAlignment="1">
      <alignment vertical="center"/>
    </xf>
    <xf numFmtId="44" fontId="4" fillId="2" borderId="0" xfId="1" applyFont="1" applyFill="1" applyBorder="1" applyProtection="1">
      <protection locked="0"/>
    </xf>
    <xf numFmtId="44" fontId="0" fillId="0" borderId="1" xfId="1" applyFont="1" applyBorder="1" applyProtection="1">
      <protection locked="0"/>
    </xf>
  </cellXfs>
  <cellStyles count="3">
    <cellStyle name="Currency" xfId="1" builtinId="4"/>
    <cellStyle name="Normal" xfId="0" builtinId="0"/>
    <cellStyle name="Normal 2" xfId="2" xr:uid="{7FA530C5-CADD-4DD8-8980-20E9E11F3B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9BC9C-6994-4464-A2E2-BAB616AECBFC}">
  <dimension ref="B2:B22"/>
  <sheetViews>
    <sheetView topLeftCell="B1" zoomScaleNormal="100" workbookViewId="0">
      <selection activeCell="B20" sqref="B20"/>
    </sheetView>
  </sheetViews>
  <sheetFormatPr defaultColWidth="8.81640625" defaultRowHeight="14.5"/>
  <cols>
    <col min="2" max="2" width="207.1796875" bestFit="1" customWidth="1"/>
  </cols>
  <sheetData>
    <row r="2" spans="2:2" ht="21">
      <c r="B2" s="8" t="s">
        <v>74</v>
      </c>
    </row>
    <row r="3" spans="2:2" ht="15" customHeight="1">
      <c r="B3" s="8"/>
    </row>
    <row r="4" spans="2:2" ht="15.5">
      <c r="B4" s="6" t="s">
        <v>0</v>
      </c>
    </row>
    <row r="5" spans="2:2">
      <c r="B5" s="29" t="s">
        <v>50</v>
      </c>
    </row>
    <row r="6" spans="2:2">
      <c r="B6" t="s">
        <v>75</v>
      </c>
    </row>
    <row r="7" spans="2:2">
      <c r="B7" s="29" t="s">
        <v>1</v>
      </c>
    </row>
    <row r="8" spans="2:2">
      <c r="B8" s="29" t="s">
        <v>2</v>
      </c>
    </row>
    <row r="9" spans="2:2" ht="15.5">
      <c r="B9" s="27"/>
    </row>
    <row r="10" spans="2:2" ht="15.5">
      <c r="B10" s="6" t="s">
        <v>3</v>
      </c>
    </row>
    <row r="11" spans="2:2">
      <c r="B11" s="29" t="s">
        <v>4</v>
      </c>
    </row>
    <row r="12" spans="2:2">
      <c r="B12" s="29"/>
    </row>
    <row r="13" spans="2:2" ht="15.5">
      <c r="B13" s="6" t="s">
        <v>5</v>
      </c>
    </row>
    <row r="14" spans="2:2">
      <c r="B14" s="29" t="s">
        <v>6</v>
      </c>
    </row>
    <row r="15" spans="2:2">
      <c r="B15" s="29" t="s">
        <v>60</v>
      </c>
    </row>
    <row r="16" spans="2:2">
      <c r="B16" s="29" t="s">
        <v>61</v>
      </c>
    </row>
    <row r="17" spans="2:2" ht="15.5">
      <c r="B17" s="27"/>
    </row>
    <row r="18" spans="2:2" ht="15.5">
      <c r="B18" s="6" t="s">
        <v>7</v>
      </c>
    </row>
    <row r="19" spans="2:2">
      <c r="B19" s="29" t="s">
        <v>58</v>
      </c>
    </row>
    <row r="20" spans="2:2">
      <c r="B20" s="29" t="s">
        <v>62</v>
      </c>
    </row>
    <row r="21" spans="2:2" ht="15.5">
      <c r="B21" s="27"/>
    </row>
    <row r="22" spans="2:2">
      <c r="B22" t="s">
        <v>59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97306-F142-427A-AD82-2F98DA9F3BCF}">
  <dimension ref="B2:F99"/>
  <sheetViews>
    <sheetView zoomScale="90" zoomScaleNormal="90" workbookViewId="0">
      <selection activeCell="I13" sqref="I13"/>
    </sheetView>
  </sheetViews>
  <sheetFormatPr defaultColWidth="8.81640625" defaultRowHeight="14.5"/>
  <cols>
    <col min="1" max="1" width="2.453125" customWidth="1"/>
    <col min="2" max="2" width="42.81640625" bestFit="1" customWidth="1"/>
    <col min="3" max="3" width="65.1796875" bestFit="1" customWidth="1"/>
    <col min="4" max="5" width="21" style="1" customWidth="1"/>
    <col min="6" max="6" width="57.1796875" customWidth="1"/>
    <col min="7" max="7" width="9.1796875" customWidth="1"/>
  </cols>
  <sheetData>
    <row r="2" spans="2:6" ht="21.5" thickBot="1">
      <c r="B2" s="5" t="s">
        <v>31</v>
      </c>
      <c r="C2" s="5"/>
      <c r="D2" s="11" t="s">
        <v>32</v>
      </c>
    </row>
    <row r="3" spans="2:6" ht="21">
      <c r="B3" s="5" t="s">
        <v>9</v>
      </c>
      <c r="C3" s="5"/>
      <c r="E3" s="12" t="s">
        <v>10</v>
      </c>
    </row>
    <row r="4" spans="2:6" ht="21.5" thickBot="1">
      <c r="B4" s="5" t="s">
        <v>33</v>
      </c>
      <c r="C4" s="5"/>
      <c r="E4" s="13">
        <f>E18+E99</f>
        <v>0</v>
      </c>
    </row>
    <row r="5" spans="2:6" ht="21">
      <c r="B5" s="5" t="s">
        <v>34</v>
      </c>
      <c r="C5" s="5"/>
    </row>
    <row r="6" spans="2:6" ht="21">
      <c r="B6" s="5" t="s">
        <v>11</v>
      </c>
      <c r="C6" s="5"/>
    </row>
    <row r="8" spans="2:6" ht="15.5">
      <c r="B8" s="9" t="s">
        <v>21</v>
      </c>
      <c r="C8" s="9" t="s">
        <v>22</v>
      </c>
      <c r="D8" s="9" t="s">
        <v>23</v>
      </c>
      <c r="E8" s="9" t="s">
        <v>24</v>
      </c>
      <c r="F8" s="9" t="s">
        <v>25</v>
      </c>
    </row>
    <row r="9" spans="2:6">
      <c r="B9" s="2"/>
      <c r="C9" s="2"/>
      <c r="D9" s="3"/>
      <c r="E9" s="7">
        <f>D9</f>
        <v>0</v>
      </c>
      <c r="F9" s="2"/>
    </row>
    <row r="10" spans="2:6">
      <c r="B10" s="2"/>
      <c r="C10" s="2"/>
      <c r="D10" s="3"/>
      <c r="E10" s="7">
        <f t="shared" ref="E10:E17" si="0">D10</f>
        <v>0</v>
      </c>
      <c r="F10" s="2"/>
    </row>
    <row r="11" spans="2:6">
      <c r="B11" s="2"/>
      <c r="C11" s="2"/>
      <c r="D11" s="3"/>
      <c r="E11" s="7">
        <f t="shared" si="0"/>
        <v>0</v>
      </c>
      <c r="F11" s="2"/>
    </row>
    <row r="12" spans="2:6">
      <c r="B12" s="2"/>
      <c r="C12" s="2"/>
      <c r="D12" s="3"/>
      <c r="E12" s="7">
        <f t="shared" si="0"/>
        <v>0</v>
      </c>
      <c r="F12" s="2"/>
    </row>
    <row r="13" spans="2:6">
      <c r="B13" s="2"/>
      <c r="C13" s="2"/>
      <c r="D13" s="3"/>
      <c r="E13" s="7">
        <f t="shared" si="0"/>
        <v>0</v>
      </c>
      <c r="F13" s="2"/>
    </row>
    <row r="14" spans="2:6">
      <c r="B14" s="2"/>
      <c r="C14" s="2"/>
      <c r="D14" s="3"/>
      <c r="E14" s="7">
        <f t="shared" si="0"/>
        <v>0</v>
      </c>
      <c r="F14" s="2"/>
    </row>
    <row r="15" spans="2:6">
      <c r="B15" s="2"/>
      <c r="C15" s="2"/>
      <c r="D15" s="3"/>
      <c r="E15" s="7">
        <f t="shared" si="0"/>
        <v>0</v>
      </c>
      <c r="F15" s="2"/>
    </row>
    <row r="16" spans="2:6">
      <c r="B16" s="2"/>
      <c r="C16" s="2"/>
      <c r="D16" s="3"/>
      <c r="E16" s="7">
        <f t="shared" si="0"/>
        <v>0</v>
      </c>
      <c r="F16" s="2"/>
    </row>
    <row r="17" spans="2:6">
      <c r="B17" s="2"/>
      <c r="C17" s="2"/>
      <c r="D17" s="3"/>
      <c r="E17" s="7">
        <f t="shared" si="0"/>
        <v>0</v>
      </c>
      <c r="F17" s="2"/>
    </row>
    <row r="18" spans="2:6">
      <c r="B18" s="14" t="s">
        <v>26</v>
      </c>
      <c r="C18" s="2"/>
      <c r="D18" s="3"/>
      <c r="E18" s="7">
        <f>SUM(E9:E17)</f>
        <v>0</v>
      </c>
      <c r="F18" s="2"/>
    </row>
    <row r="20" spans="2:6" s="10" customFormat="1" ht="15.5">
      <c r="B20" s="9" t="s">
        <v>28</v>
      </c>
      <c r="C20" s="9" t="s">
        <v>22</v>
      </c>
      <c r="D20" s="9" t="s">
        <v>23</v>
      </c>
      <c r="E20" s="9" t="s">
        <v>29</v>
      </c>
      <c r="F20" s="9" t="s">
        <v>25</v>
      </c>
    </row>
    <row r="21" spans="2:6">
      <c r="B21" s="2"/>
      <c r="C21" s="2"/>
      <c r="D21" s="3"/>
      <c r="E21" s="7">
        <f>D21*0.8</f>
        <v>0</v>
      </c>
      <c r="F21" s="2"/>
    </row>
    <row r="22" spans="2:6">
      <c r="B22" s="2"/>
      <c r="C22" s="2"/>
      <c r="D22" s="3"/>
      <c r="E22" s="7">
        <f t="shared" ref="E22:E85" si="1">D22*0.8</f>
        <v>0</v>
      </c>
      <c r="F22" s="2"/>
    </row>
    <row r="23" spans="2:6">
      <c r="B23" s="2"/>
      <c r="C23" s="2"/>
      <c r="D23" s="3"/>
      <c r="E23" s="7">
        <f t="shared" si="1"/>
        <v>0</v>
      </c>
      <c r="F23" s="2"/>
    </row>
    <row r="24" spans="2:6">
      <c r="B24" s="2"/>
      <c r="C24" s="2"/>
      <c r="D24" s="3"/>
      <c r="E24" s="7">
        <f t="shared" si="1"/>
        <v>0</v>
      </c>
      <c r="F24" s="2"/>
    </row>
    <row r="25" spans="2:6">
      <c r="B25" s="2"/>
      <c r="C25" s="2"/>
      <c r="D25" s="3"/>
      <c r="E25" s="7">
        <f t="shared" si="1"/>
        <v>0</v>
      </c>
      <c r="F25" s="2"/>
    </row>
    <row r="26" spans="2:6">
      <c r="B26" s="2"/>
      <c r="C26" s="2"/>
      <c r="D26" s="3"/>
      <c r="E26" s="7">
        <f t="shared" si="1"/>
        <v>0</v>
      </c>
      <c r="F26" s="2"/>
    </row>
    <row r="27" spans="2:6">
      <c r="B27" s="2"/>
      <c r="C27" s="2"/>
      <c r="D27" s="3"/>
      <c r="E27" s="7">
        <f t="shared" si="1"/>
        <v>0</v>
      </c>
      <c r="F27" s="2"/>
    </row>
    <row r="28" spans="2:6">
      <c r="B28" s="2"/>
      <c r="C28" s="2"/>
      <c r="D28" s="3"/>
      <c r="E28" s="7">
        <f t="shared" si="1"/>
        <v>0</v>
      </c>
      <c r="F28" s="2"/>
    </row>
    <row r="29" spans="2:6">
      <c r="B29" s="2"/>
      <c r="C29" s="2"/>
      <c r="D29" s="3"/>
      <c r="E29" s="7">
        <f t="shared" si="1"/>
        <v>0</v>
      </c>
      <c r="F29" s="2"/>
    </row>
    <row r="30" spans="2:6">
      <c r="B30" s="2"/>
      <c r="C30" s="2"/>
      <c r="D30" s="3"/>
      <c r="E30" s="7">
        <f t="shared" si="1"/>
        <v>0</v>
      </c>
      <c r="F30" s="2"/>
    </row>
    <row r="31" spans="2:6">
      <c r="B31" s="2"/>
      <c r="C31" s="2"/>
      <c r="D31" s="3"/>
      <c r="E31" s="7">
        <f t="shared" si="1"/>
        <v>0</v>
      </c>
      <c r="F31" s="2"/>
    </row>
    <row r="32" spans="2:6">
      <c r="B32" s="2"/>
      <c r="C32" s="2"/>
      <c r="D32" s="3"/>
      <c r="E32" s="7">
        <f t="shared" si="1"/>
        <v>0</v>
      </c>
      <c r="F32" s="2"/>
    </row>
    <row r="33" spans="2:6">
      <c r="B33" s="2"/>
      <c r="C33" s="2"/>
      <c r="D33" s="3"/>
      <c r="E33" s="7">
        <f t="shared" si="1"/>
        <v>0</v>
      </c>
      <c r="F33" s="2"/>
    </row>
    <row r="34" spans="2:6">
      <c r="B34" s="2"/>
      <c r="C34" s="2"/>
      <c r="D34" s="3"/>
      <c r="E34" s="7">
        <f t="shared" si="1"/>
        <v>0</v>
      </c>
      <c r="F34" s="2"/>
    </row>
    <row r="35" spans="2:6">
      <c r="B35" s="2"/>
      <c r="C35" s="2"/>
      <c r="D35" s="3"/>
      <c r="E35" s="7">
        <f t="shared" si="1"/>
        <v>0</v>
      </c>
      <c r="F35" s="2"/>
    </row>
    <row r="36" spans="2:6">
      <c r="B36" s="2"/>
      <c r="C36" s="2"/>
      <c r="D36" s="3"/>
      <c r="E36" s="7">
        <f t="shared" si="1"/>
        <v>0</v>
      </c>
      <c r="F36" s="2"/>
    </row>
    <row r="37" spans="2:6">
      <c r="B37" s="2"/>
      <c r="C37" s="2"/>
      <c r="D37" s="3"/>
      <c r="E37" s="7">
        <f t="shared" si="1"/>
        <v>0</v>
      </c>
      <c r="F37" s="2"/>
    </row>
    <row r="38" spans="2:6">
      <c r="B38" s="2"/>
      <c r="C38" s="2"/>
      <c r="D38" s="3"/>
      <c r="E38" s="7">
        <f t="shared" si="1"/>
        <v>0</v>
      </c>
      <c r="F38" s="2"/>
    </row>
    <row r="39" spans="2:6">
      <c r="B39" s="2"/>
      <c r="C39" s="2"/>
      <c r="D39" s="3"/>
      <c r="E39" s="7">
        <f t="shared" si="1"/>
        <v>0</v>
      </c>
      <c r="F39" s="2"/>
    </row>
    <row r="40" spans="2:6">
      <c r="B40" s="2"/>
      <c r="C40" s="2"/>
      <c r="D40" s="3"/>
      <c r="E40" s="7">
        <f t="shared" si="1"/>
        <v>0</v>
      </c>
      <c r="F40" s="2"/>
    </row>
    <row r="41" spans="2:6">
      <c r="B41" s="2"/>
      <c r="C41" s="2"/>
      <c r="D41" s="3"/>
      <c r="E41" s="7">
        <f t="shared" si="1"/>
        <v>0</v>
      </c>
      <c r="F41" s="2"/>
    </row>
    <row r="42" spans="2:6">
      <c r="B42" s="2"/>
      <c r="C42" s="2"/>
      <c r="D42" s="3"/>
      <c r="E42" s="7">
        <f t="shared" si="1"/>
        <v>0</v>
      </c>
      <c r="F42" s="2"/>
    </row>
    <row r="43" spans="2:6">
      <c r="B43" s="2"/>
      <c r="C43" s="2"/>
      <c r="D43" s="3"/>
      <c r="E43" s="7">
        <f t="shared" si="1"/>
        <v>0</v>
      </c>
      <c r="F43" s="2"/>
    </row>
    <row r="44" spans="2:6">
      <c r="B44" s="2"/>
      <c r="C44" s="2"/>
      <c r="D44" s="3"/>
      <c r="E44" s="7">
        <f t="shared" si="1"/>
        <v>0</v>
      </c>
      <c r="F44" s="2"/>
    </row>
    <row r="45" spans="2:6">
      <c r="B45" s="2"/>
      <c r="C45" s="2"/>
      <c r="D45" s="3"/>
      <c r="E45" s="7">
        <f t="shared" si="1"/>
        <v>0</v>
      </c>
      <c r="F45" s="2"/>
    </row>
    <row r="46" spans="2:6">
      <c r="B46" s="2"/>
      <c r="C46" s="2"/>
      <c r="D46" s="3"/>
      <c r="E46" s="7">
        <f t="shared" si="1"/>
        <v>0</v>
      </c>
      <c r="F46" s="2"/>
    </row>
    <row r="47" spans="2:6">
      <c r="B47" s="2"/>
      <c r="C47" s="2"/>
      <c r="D47" s="3"/>
      <c r="E47" s="7">
        <f t="shared" si="1"/>
        <v>0</v>
      </c>
      <c r="F47" s="2"/>
    </row>
    <row r="48" spans="2:6">
      <c r="B48" s="2"/>
      <c r="C48" s="2"/>
      <c r="D48" s="3"/>
      <c r="E48" s="7">
        <f t="shared" si="1"/>
        <v>0</v>
      </c>
      <c r="F48" s="2"/>
    </row>
    <row r="49" spans="2:6">
      <c r="B49" s="2"/>
      <c r="C49" s="2"/>
      <c r="D49" s="3"/>
      <c r="E49" s="7">
        <f t="shared" si="1"/>
        <v>0</v>
      </c>
      <c r="F49" s="2"/>
    </row>
    <row r="50" spans="2:6">
      <c r="B50" s="2"/>
      <c r="C50" s="2"/>
      <c r="D50" s="3"/>
      <c r="E50" s="7">
        <f t="shared" si="1"/>
        <v>0</v>
      </c>
      <c r="F50" s="2"/>
    </row>
    <row r="51" spans="2:6">
      <c r="B51" s="2"/>
      <c r="C51" s="2"/>
      <c r="D51" s="3"/>
      <c r="E51" s="7">
        <f t="shared" si="1"/>
        <v>0</v>
      </c>
      <c r="F51" s="2"/>
    </row>
    <row r="52" spans="2:6">
      <c r="B52" s="2"/>
      <c r="C52" s="2"/>
      <c r="D52" s="3"/>
      <c r="E52" s="7">
        <f t="shared" si="1"/>
        <v>0</v>
      </c>
      <c r="F52" s="2"/>
    </row>
    <row r="53" spans="2:6">
      <c r="B53" s="2"/>
      <c r="C53" s="2"/>
      <c r="D53" s="3"/>
      <c r="E53" s="7">
        <f t="shared" si="1"/>
        <v>0</v>
      </c>
      <c r="F53" s="2"/>
    </row>
    <row r="54" spans="2:6">
      <c r="B54" s="2"/>
      <c r="C54" s="2"/>
      <c r="D54" s="3"/>
      <c r="E54" s="7">
        <f t="shared" si="1"/>
        <v>0</v>
      </c>
      <c r="F54" s="2"/>
    </row>
    <row r="55" spans="2:6">
      <c r="B55" s="2"/>
      <c r="C55" s="2"/>
      <c r="D55" s="3"/>
      <c r="E55" s="7">
        <f t="shared" si="1"/>
        <v>0</v>
      </c>
      <c r="F55" s="2"/>
    </row>
    <row r="56" spans="2:6">
      <c r="B56" s="2"/>
      <c r="C56" s="2"/>
      <c r="D56" s="3"/>
      <c r="E56" s="7">
        <f t="shared" si="1"/>
        <v>0</v>
      </c>
      <c r="F56" s="2"/>
    </row>
    <row r="57" spans="2:6">
      <c r="B57" s="2"/>
      <c r="C57" s="2"/>
      <c r="D57" s="3"/>
      <c r="E57" s="7">
        <f t="shared" si="1"/>
        <v>0</v>
      </c>
      <c r="F57" s="2"/>
    </row>
    <row r="58" spans="2:6">
      <c r="B58" s="2"/>
      <c r="C58" s="2"/>
      <c r="D58" s="3"/>
      <c r="E58" s="7">
        <f t="shared" si="1"/>
        <v>0</v>
      </c>
      <c r="F58" s="2"/>
    </row>
    <row r="59" spans="2:6">
      <c r="B59" s="2"/>
      <c r="C59" s="2"/>
      <c r="D59" s="3"/>
      <c r="E59" s="7">
        <f t="shared" si="1"/>
        <v>0</v>
      </c>
      <c r="F59" s="2"/>
    </row>
    <row r="60" spans="2:6">
      <c r="B60" s="2"/>
      <c r="C60" s="2"/>
      <c r="D60" s="3"/>
      <c r="E60" s="7">
        <f t="shared" si="1"/>
        <v>0</v>
      </c>
      <c r="F60" s="2"/>
    </row>
    <row r="61" spans="2:6">
      <c r="B61" s="2"/>
      <c r="C61" s="2"/>
      <c r="D61" s="3"/>
      <c r="E61" s="7">
        <f t="shared" si="1"/>
        <v>0</v>
      </c>
      <c r="F61" s="2"/>
    </row>
    <row r="62" spans="2:6">
      <c r="B62" s="2"/>
      <c r="C62" s="2"/>
      <c r="D62" s="3"/>
      <c r="E62" s="7">
        <f t="shared" si="1"/>
        <v>0</v>
      </c>
      <c r="F62" s="2"/>
    </row>
    <row r="63" spans="2:6">
      <c r="B63" s="2"/>
      <c r="C63" s="2"/>
      <c r="D63" s="3"/>
      <c r="E63" s="7">
        <f t="shared" si="1"/>
        <v>0</v>
      </c>
      <c r="F63" s="2"/>
    </row>
    <row r="64" spans="2:6">
      <c r="B64" s="2"/>
      <c r="C64" s="2"/>
      <c r="D64" s="3"/>
      <c r="E64" s="7">
        <f t="shared" si="1"/>
        <v>0</v>
      </c>
      <c r="F64" s="2"/>
    </row>
    <row r="65" spans="2:6">
      <c r="B65" s="2"/>
      <c r="C65" s="2"/>
      <c r="D65" s="3"/>
      <c r="E65" s="7">
        <f t="shared" si="1"/>
        <v>0</v>
      </c>
      <c r="F65" s="2"/>
    </row>
    <row r="66" spans="2:6">
      <c r="B66" s="2"/>
      <c r="C66" s="2"/>
      <c r="D66" s="3"/>
      <c r="E66" s="7">
        <f t="shared" si="1"/>
        <v>0</v>
      </c>
      <c r="F66" s="2"/>
    </row>
    <row r="67" spans="2:6">
      <c r="B67" s="2"/>
      <c r="C67" s="2"/>
      <c r="D67" s="3"/>
      <c r="E67" s="7">
        <f t="shared" si="1"/>
        <v>0</v>
      </c>
      <c r="F67" s="2"/>
    </row>
    <row r="68" spans="2:6">
      <c r="B68" s="2"/>
      <c r="C68" s="2"/>
      <c r="D68" s="3"/>
      <c r="E68" s="7">
        <f t="shared" si="1"/>
        <v>0</v>
      </c>
      <c r="F68" s="2"/>
    </row>
    <row r="69" spans="2:6">
      <c r="B69" s="2"/>
      <c r="C69" s="2"/>
      <c r="D69" s="3"/>
      <c r="E69" s="7">
        <f t="shared" si="1"/>
        <v>0</v>
      </c>
      <c r="F69" s="2"/>
    </row>
    <row r="70" spans="2:6">
      <c r="B70" s="2"/>
      <c r="C70" s="2"/>
      <c r="D70" s="3"/>
      <c r="E70" s="7">
        <f t="shared" si="1"/>
        <v>0</v>
      </c>
      <c r="F70" s="2"/>
    </row>
    <row r="71" spans="2:6">
      <c r="B71" s="2"/>
      <c r="C71" s="2"/>
      <c r="D71" s="3"/>
      <c r="E71" s="7">
        <f t="shared" si="1"/>
        <v>0</v>
      </c>
      <c r="F71" s="2"/>
    </row>
    <row r="72" spans="2:6">
      <c r="B72" s="2"/>
      <c r="C72" s="2"/>
      <c r="D72" s="3"/>
      <c r="E72" s="7">
        <f t="shared" si="1"/>
        <v>0</v>
      </c>
      <c r="F72" s="2"/>
    </row>
    <row r="73" spans="2:6">
      <c r="B73" s="2"/>
      <c r="C73" s="2"/>
      <c r="D73" s="3"/>
      <c r="E73" s="7">
        <f t="shared" si="1"/>
        <v>0</v>
      </c>
      <c r="F73" s="2"/>
    </row>
    <row r="74" spans="2:6">
      <c r="B74" s="2"/>
      <c r="C74" s="2"/>
      <c r="D74" s="3"/>
      <c r="E74" s="7">
        <f t="shared" si="1"/>
        <v>0</v>
      </c>
      <c r="F74" s="2"/>
    </row>
    <row r="75" spans="2:6">
      <c r="B75" s="2"/>
      <c r="C75" s="2"/>
      <c r="D75" s="3"/>
      <c r="E75" s="7">
        <f t="shared" si="1"/>
        <v>0</v>
      </c>
      <c r="F75" s="2"/>
    </row>
    <row r="76" spans="2:6">
      <c r="B76" s="2"/>
      <c r="C76" s="2"/>
      <c r="D76" s="3"/>
      <c r="E76" s="7">
        <f t="shared" si="1"/>
        <v>0</v>
      </c>
      <c r="F76" s="2"/>
    </row>
    <row r="77" spans="2:6">
      <c r="B77" s="2"/>
      <c r="C77" s="2"/>
      <c r="D77" s="3"/>
      <c r="E77" s="7">
        <f t="shared" si="1"/>
        <v>0</v>
      </c>
      <c r="F77" s="2"/>
    </row>
    <row r="78" spans="2:6">
      <c r="B78" s="2"/>
      <c r="C78" s="2"/>
      <c r="D78" s="3"/>
      <c r="E78" s="7">
        <f t="shared" si="1"/>
        <v>0</v>
      </c>
      <c r="F78" s="2"/>
    </row>
    <row r="79" spans="2:6">
      <c r="B79" s="2"/>
      <c r="C79" s="2"/>
      <c r="D79" s="3"/>
      <c r="E79" s="7">
        <f t="shared" si="1"/>
        <v>0</v>
      </c>
      <c r="F79" s="2"/>
    </row>
    <row r="80" spans="2:6">
      <c r="B80" s="2"/>
      <c r="C80" s="2"/>
      <c r="D80" s="3"/>
      <c r="E80" s="7">
        <f t="shared" si="1"/>
        <v>0</v>
      </c>
      <c r="F80" s="2"/>
    </row>
    <row r="81" spans="2:6">
      <c r="B81" s="2"/>
      <c r="C81" s="2"/>
      <c r="D81" s="3"/>
      <c r="E81" s="7">
        <f t="shared" si="1"/>
        <v>0</v>
      </c>
      <c r="F81" s="2"/>
    </row>
    <row r="82" spans="2:6">
      <c r="B82" s="2"/>
      <c r="C82" s="2"/>
      <c r="D82" s="3"/>
      <c r="E82" s="7">
        <f t="shared" si="1"/>
        <v>0</v>
      </c>
      <c r="F82" s="2"/>
    </row>
    <row r="83" spans="2:6">
      <c r="B83" s="2"/>
      <c r="C83" s="2"/>
      <c r="D83" s="3"/>
      <c r="E83" s="7">
        <f t="shared" si="1"/>
        <v>0</v>
      </c>
      <c r="F83" s="2"/>
    </row>
    <row r="84" spans="2:6">
      <c r="B84" s="2"/>
      <c r="C84" s="2"/>
      <c r="D84" s="3"/>
      <c r="E84" s="7">
        <f t="shared" si="1"/>
        <v>0</v>
      </c>
      <c r="F84" s="2"/>
    </row>
    <row r="85" spans="2:6">
      <c r="B85" s="2"/>
      <c r="C85" s="2"/>
      <c r="D85" s="3"/>
      <c r="E85" s="7">
        <f t="shared" si="1"/>
        <v>0</v>
      </c>
      <c r="F85" s="2"/>
    </row>
    <row r="86" spans="2:6">
      <c r="B86" s="2"/>
      <c r="C86" s="2"/>
      <c r="D86" s="3"/>
      <c r="E86" s="7">
        <f t="shared" ref="E86:E98" si="2">D86*0.8</f>
        <v>0</v>
      </c>
      <c r="F86" s="2"/>
    </row>
    <row r="87" spans="2:6">
      <c r="B87" s="2"/>
      <c r="C87" s="2"/>
      <c r="D87" s="3"/>
      <c r="E87" s="7">
        <f t="shared" si="2"/>
        <v>0</v>
      </c>
      <c r="F87" s="2"/>
    </row>
    <row r="88" spans="2:6">
      <c r="B88" s="2"/>
      <c r="C88" s="2"/>
      <c r="D88" s="3"/>
      <c r="E88" s="7">
        <f t="shared" si="2"/>
        <v>0</v>
      </c>
      <c r="F88" s="2"/>
    </row>
    <row r="89" spans="2:6">
      <c r="B89" s="2"/>
      <c r="C89" s="2"/>
      <c r="D89" s="3"/>
      <c r="E89" s="7">
        <f t="shared" si="2"/>
        <v>0</v>
      </c>
      <c r="F89" s="2"/>
    </row>
    <row r="90" spans="2:6">
      <c r="B90" s="2"/>
      <c r="C90" s="2"/>
      <c r="D90" s="3"/>
      <c r="E90" s="7">
        <f t="shared" si="2"/>
        <v>0</v>
      </c>
      <c r="F90" s="2"/>
    </row>
    <row r="91" spans="2:6">
      <c r="B91" s="2"/>
      <c r="C91" s="2"/>
      <c r="D91" s="3"/>
      <c r="E91" s="7">
        <f t="shared" si="2"/>
        <v>0</v>
      </c>
      <c r="F91" s="2"/>
    </row>
    <row r="92" spans="2:6">
      <c r="B92" s="2"/>
      <c r="C92" s="2"/>
      <c r="D92" s="3"/>
      <c r="E92" s="7">
        <f t="shared" si="2"/>
        <v>0</v>
      </c>
      <c r="F92" s="2"/>
    </row>
    <row r="93" spans="2:6">
      <c r="B93" s="2"/>
      <c r="C93" s="2"/>
      <c r="D93" s="3"/>
      <c r="E93" s="7">
        <f t="shared" si="2"/>
        <v>0</v>
      </c>
      <c r="F93" s="2"/>
    </row>
    <row r="94" spans="2:6">
      <c r="B94" s="2"/>
      <c r="C94" s="2"/>
      <c r="D94" s="3"/>
      <c r="E94" s="7">
        <f t="shared" si="2"/>
        <v>0</v>
      </c>
      <c r="F94" s="2"/>
    </row>
    <row r="95" spans="2:6">
      <c r="B95" s="2"/>
      <c r="C95" s="2"/>
      <c r="D95" s="3"/>
      <c r="E95" s="7">
        <f t="shared" si="2"/>
        <v>0</v>
      </c>
      <c r="F95" s="2"/>
    </row>
    <row r="96" spans="2:6">
      <c r="B96" s="2"/>
      <c r="C96" s="2"/>
      <c r="D96" s="3"/>
      <c r="E96" s="7">
        <f t="shared" si="2"/>
        <v>0</v>
      </c>
      <c r="F96" s="2"/>
    </row>
    <row r="97" spans="2:6">
      <c r="B97" s="2"/>
      <c r="C97" s="2"/>
      <c r="D97" s="3"/>
      <c r="E97" s="7">
        <f t="shared" si="2"/>
        <v>0</v>
      </c>
      <c r="F97" s="2"/>
    </row>
    <row r="98" spans="2:6">
      <c r="B98" s="2"/>
      <c r="C98" s="2"/>
      <c r="D98" s="3"/>
      <c r="E98" s="7">
        <f t="shared" si="2"/>
        <v>0</v>
      </c>
      <c r="F98" s="2"/>
    </row>
    <row r="99" spans="2:6">
      <c r="B99" s="14" t="s">
        <v>30</v>
      </c>
      <c r="C99" s="2"/>
      <c r="D99" s="3"/>
      <c r="E99" s="7">
        <f>SUM(E21:E98)</f>
        <v>0</v>
      </c>
      <c r="F99" s="2"/>
    </row>
  </sheetData>
  <dataValidations count="2">
    <dataValidation type="list" allowBlank="1" showInputMessage="1" showErrorMessage="1" errorTitle="Invalid entry" error="Please select type from drop down menu only - enter specifics into desciption field " sqref="B22:B98" xr:uid="{72686EA6-1FDA-4E7E-A1B4-202D9CCE32EF}">
      <formula1>typelist</formula1>
    </dataValidation>
    <dataValidation type="list" allowBlank="1" showInputMessage="1" showErrorMessage="1" errorTitle="Invalid entry" error="Please select type from drop down menu only - enter specifics into desciption field " promptTitle="Please select from dropdown menu" sqref="B21" xr:uid="{F8C47A9A-F728-4328-8FC5-3BD5B348F2DA}">
      <formula1>typelist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582ED-881B-4247-A312-BC3A611F339E}">
  <dimension ref="B2:E106"/>
  <sheetViews>
    <sheetView tabSelected="1" zoomScale="90" zoomScaleNormal="90" workbookViewId="0">
      <selection activeCell="C21" sqref="C21"/>
    </sheetView>
  </sheetViews>
  <sheetFormatPr defaultColWidth="8.81640625" defaultRowHeight="14.5"/>
  <cols>
    <col min="1" max="1" width="2.453125" style="20" customWidth="1"/>
    <col min="2" max="2" width="45.7265625" style="20" bestFit="1" customWidth="1"/>
    <col min="3" max="3" width="42.81640625" style="20" customWidth="1"/>
    <col min="4" max="4" width="21" style="19" customWidth="1"/>
    <col min="5" max="5" width="48.7265625" style="19" customWidth="1"/>
    <col min="6" max="6" width="57.1796875" style="20" customWidth="1"/>
    <col min="7" max="7" width="9.1796875" style="20" customWidth="1"/>
    <col min="8" max="16384" width="8.81640625" style="20"/>
  </cols>
  <sheetData>
    <row r="2" spans="2:5" ht="21.5" thickBot="1">
      <c r="B2" s="18" t="s">
        <v>56</v>
      </c>
      <c r="C2" s="18"/>
    </row>
    <row r="3" spans="2:5" ht="21">
      <c r="B3" s="18" t="s">
        <v>9</v>
      </c>
      <c r="C3" s="18"/>
      <c r="E3" s="21" t="s">
        <v>10</v>
      </c>
    </row>
    <row r="4" spans="2:5" ht="21.5" thickBot="1">
      <c r="B4" s="18" t="s">
        <v>8</v>
      </c>
      <c r="C4" s="18"/>
      <c r="E4" s="13">
        <f>D99</f>
        <v>0</v>
      </c>
    </row>
    <row r="5" spans="2:5" ht="21">
      <c r="B5" s="18" t="s">
        <v>11</v>
      </c>
      <c r="C5" s="18"/>
    </row>
    <row r="6" spans="2:5" ht="21">
      <c r="B6" s="18" t="s">
        <v>57</v>
      </c>
      <c r="C6" s="30"/>
    </row>
    <row r="8" spans="2:5" ht="15.5">
      <c r="B8" s="22" t="s">
        <v>12</v>
      </c>
      <c r="C8" s="22" t="s">
        <v>13</v>
      </c>
    </row>
    <row r="9" spans="2:5">
      <c r="B9" s="17" t="s">
        <v>66</v>
      </c>
      <c r="C9" s="26">
        <f ca="1">SUMIF($B$21:$B$99, "personnel", $D$21:$D$98)</f>
        <v>0</v>
      </c>
    </row>
    <row r="10" spans="2:5">
      <c r="B10" s="17" t="s">
        <v>67</v>
      </c>
      <c r="C10" s="26">
        <f ca="1">SUMIF($B$21:$B$99, "equipment", $D$21:$D$98)</f>
        <v>0</v>
      </c>
    </row>
    <row r="11" spans="2:5">
      <c r="B11" s="17" t="s">
        <v>68</v>
      </c>
      <c r="C11" s="26">
        <f ca="1">SUMIF($B$21:$B$99, "consumables", $D$21:$D$98)</f>
        <v>0</v>
      </c>
    </row>
    <row r="12" spans="2:5">
      <c r="B12" s="17" t="s">
        <v>69</v>
      </c>
      <c r="C12" s="26">
        <f ca="1">SUMIF($B$21:$B$99, "travel", $D$21:$D$98)</f>
        <v>0</v>
      </c>
    </row>
    <row r="13" spans="2:5">
      <c r="B13" s="17" t="s">
        <v>70</v>
      </c>
      <c r="C13" s="26">
        <f ca="1">SUMIF($B$21:$B$99, "other", $D$21:$D$98)</f>
        <v>0</v>
      </c>
    </row>
    <row r="14" spans="2:5">
      <c r="B14" s="17" t="s">
        <v>71</v>
      </c>
      <c r="C14" s="26">
        <f ca="1">SUMIF($B$21:$B$99, "indirects", $D$21:$D$98)</f>
        <v>0</v>
      </c>
    </row>
    <row r="15" spans="2:5">
      <c r="B15" s="17" t="s">
        <v>72</v>
      </c>
      <c r="C15" s="26">
        <f ca="1">SUMIF($B$21:$B$99, "consultancy", $D$21:$D$98)</f>
        <v>0</v>
      </c>
    </row>
    <row r="16" spans="2:5">
      <c r="B16" s="17" t="s">
        <v>73</v>
      </c>
      <c r="C16" s="26">
        <f ca="1">SUMIF($B$21:$B$99, "facilities", $D$21:$D$98)</f>
        <v>0</v>
      </c>
      <c r="D16" s="20"/>
    </row>
    <row r="17" spans="2:5">
      <c r="B17" s="25" t="s">
        <v>20</v>
      </c>
      <c r="C17" s="28">
        <f ca="1">SUM(C9:C16)</f>
        <v>0</v>
      </c>
      <c r="D17" s="20"/>
    </row>
    <row r="18" spans="2:5">
      <c r="E18" s="20"/>
    </row>
    <row r="19" spans="2:5" ht="15.5">
      <c r="B19" s="22" t="s">
        <v>27</v>
      </c>
      <c r="C19" s="22"/>
      <c r="D19" s="22"/>
      <c r="E19" s="22"/>
    </row>
    <row r="20" spans="2:5" s="23" customFormat="1" ht="15.5">
      <c r="B20" s="22" t="s">
        <v>28</v>
      </c>
      <c r="C20" s="22" t="s">
        <v>22</v>
      </c>
      <c r="D20" s="22" t="s">
        <v>51</v>
      </c>
      <c r="E20" s="22" t="s">
        <v>25</v>
      </c>
    </row>
    <row r="21" spans="2:5">
      <c r="B21" s="17"/>
      <c r="C21" s="17"/>
      <c r="D21" s="24"/>
      <c r="E21" s="17"/>
    </row>
    <row r="22" spans="2:5">
      <c r="B22" s="17"/>
      <c r="C22" s="17"/>
      <c r="D22" s="24"/>
      <c r="E22" s="17"/>
    </row>
    <row r="23" spans="2:5">
      <c r="B23" s="17"/>
      <c r="C23" s="17"/>
      <c r="D23" s="24"/>
      <c r="E23" s="17"/>
    </row>
    <row r="24" spans="2:5">
      <c r="B24" s="17"/>
      <c r="C24" s="17"/>
      <c r="D24" s="24"/>
      <c r="E24" s="17"/>
    </row>
    <row r="25" spans="2:5">
      <c r="B25" s="17"/>
      <c r="C25" s="17"/>
      <c r="D25" s="24"/>
      <c r="E25" s="17"/>
    </row>
    <row r="26" spans="2:5">
      <c r="B26" s="17"/>
      <c r="C26" s="17"/>
      <c r="D26" s="24"/>
      <c r="E26" s="17"/>
    </row>
    <row r="27" spans="2:5">
      <c r="B27" s="17"/>
      <c r="C27" s="17"/>
      <c r="D27" s="24"/>
      <c r="E27" s="17"/>
    </row>
    <row r="28" spans="2:5">
      <c r="B28" s="17"/>
      <c r="C28" s="17"/>
      <c r="D28" s="24"/>
      <c r="E28" s="17"/>
    </row>
    <row r="29" spans="2:5">
      <c r="B29" s="17"/>
      <c r="C29" s="17"/>
      <c r="D29" s="24"/>
      <c r="E29" s="17"/>
    </row>
    <row r="30" spans="2:5">
      <c r="B30" s="17"/>
      <c r="C30" s="17"/>
      <c r="D30" s="24"/>
      <c r="E30" s="17"/>
    </row>
    <row r="31" spans="2:5">
      <c r="B31" s="17"/>
      <c r="C31" s="17"/>
      <c r="D31" s="24"/>
      <c r="E31" s="17"/>
    </row>
    <row r="32" spans="2:5">
      <c r="B32" s="17"/>
      <c r="C32" s="17"/>
      <c r="D32" s="24"/>
      <c r="E32" s="17"/>
    </row>
    <row r="33" spans="2:5">
      <c r="B33" s="17"/>
      <c r="C33" s="17"/>
      <c r="D33" s="24"/>
      <c r="E33" s="17"/>
    </row>
    <row r="34" spans="2:5">
      <c r="B34" s="17"/>
      <c r="C34" s="17"/>
      <c r="D34" s="24"/>
      <c r="E34" s="17"/>
    </row>
    <row r="35" spans="2:5">
      <c r="B35" s="17"/>
      <c r="C35" s="17"/>
      <c r="D35" s="24"/>
      <c r="E35" s="17"/>
    </row>
    <row r="36" spans="2:5">
      <c r="B36" s="17"/>
      <c r="C36" s="17"/>
      <c r="D36" s="24"/>
      <c r="E36" s="17"/>
    </row>
    <row r="37" spans="2:5">
      <c r="B37" s="17"/>
      <c r="C37" s="17"/>
      <c r="D37" s="24"/>
      <c r="E37" s="17"/>
    </row>
    <row r="38" spans="2:5">
      <c r="B38" s="17"/>
      <c r="C38" s="17"/>
      <c r="D38" s="24"/>
      <c r="E38" s="17"/>
    </row>
    <row r="39" spans="2:5">
      <c r="B39" s="17"/>
      <c r="C39" s="17"/>
      <c r="D39" s="24"/>
      <c r="E39" s="17"/>
    </row>
    <row r="40" spans="2:5">
      <c r="B40" s="17"/>
      <c r="C40" s="17"/>
      <c r="D40" s="24"/>
      <c r="E40" s="17"/>
    </row>
    <row r="41" spans="2:5">
      <c r="B41" s="17"/>
      <c r="C41" s="17"/>
      <c r="D41" s="24"/>
      <c r="E41" s="17"/>
    </row>
    <row r="42" spans="2:5">
      <c r="B42" s="17"/>
      <c r="C42" s="17"/>
      <c r="D42" s="24"/>
      <c r="E42" s="17"/>
    </row>
    <row r="43" spans="2:5">
      <c r="B43" s="17"/>
      <c r="C43" s="17"/>
      <c r="D43" s="24"/>
      <c r="E43" s="17"/>
    </row>
    <row r="44" spans="2:5">
      <c r="B44" s="17"/>
      <c r="C44" s="17"/>
      <c r="D44" s="24"/>
      <c r="E44" s="17"/>
    </row>
    <row r="45" spans="2:5">
      <c r="B45" s="17"/>
      <c r="C45" s="17"/>
      <c r="D45" s="24"/>
      <c r="E45" s="17"/>
    </row>
    <row r="46" spans="2:5">
      <c r="B46" s="17"/>
      <c r="C46" s="17"/>
      <c r="D46" s="24"/>
      <c r="E46" s="17"/>
    </row>
    <row r="47" spans="2:5">
      <c r="B47" s="17"/>
      <c r="C47" s="17"/>
      <c r="D47" s="24"/>
      <c r="E47" s="17"/>
    </row>
    <row r="48" spans="2:5">
      <c r="B48" s="17"/>
      <c r="C48" s="17"/>
      <c r="D48" s="24"/>
      <c r="E48" s="17"/>
    </row>
    <row r="49" spans="2:5">
      <c r="B49" s="17"/>
      <c r="C49" s="17"/>
      <c r="D49" s="24"/>
      <c r="E49" s="17"/>
    </row>
    <row r="50" spans="2:5">
      <c r="B50" s="17"/>
      <c r="C50" s="17"/>
      <c r="D50" s="24"/>
      <c r="E50" s="17"/>
    </row>
    <row r="51" spans="2:5">
      <c r="B51" s="17"/>
      <c r="C51" s="17"/>
      <c r="D51" s="24"/>
      <c r="E51" s="17"/>
    </row>
    <row r="52" spans="2:5">
      <c r="B52" s="17"/>
      <c r="C52" s="17"/>
      <c r="D52" s="24"/>
      <c r="E52" s="17"/>
    </row>
    <row r="53" spans="2:5">
      <c r="B53" s="17"/>
      <c r="C53" s="17"/>
      <c r="D53" s="24"/>
      <c r="E53" s="17"/>
    </row>
    <row r="54" spans="2:5">
      <c r="B54" s="17"/>
      <c r="C54" s="17"/>
      <c r="D54" s="24"/>
      <c r="E54" s="17"/>
    </row>
    <row r="55" spans="2:5">
      <c r="B55" s="17"/>
      <c r="C55" s="17"/>
      <c r="D55" s="24"/>
      <c r="E55" s="17"/>
    </row>
    <row r="56" spans="2:5">
      <c r="B56" s="17"/>
      <c r="C56" s="17"/>
      <c r="D56" s="24"/>
      <c r="E56" s="17"/>
    </row>
    <row r="57" spans="2:5">
      <c r="B57" s="17"/>
      <c r="C57" s="17"/>
      <c r="D57" s="24"/>
      <c r="E57" s="17"/>
    </row>
    <row r="58" spans="2:5">
      <c r="B58" s="17"/>
      <c r="C58" s="17"/>
      <c r="D58" s="24"/>
      <c r="E58" s="17"/>
    </row>
    <row r="59" spans="2:5">
      <c r="B59" s="17"/>
      <c r="C59" s="17"/>
      <c r="D59" s="24"/>
      <c r="E59" s="17"/>
    </row>
    <row r="60" spans="2:5">
      <c r="B60" s="17"/>
      <c r="C60" s="17"/>
      <c r="D60" s="24"/>
      <c r="E60" s="17"/>
    </row>
    <row r="61" spans="2:5">
      <c r="B61" s="17"/>
      <c r="C61" s="17"/>
      <c r="D61" s="24"/>
      <c r="E61" s="17"/>
    </row>
    <row r="62" spans="2:5">
      <c r="B62" s="17"/>
      <c r="C62" s="17"/>
      <c r="D62" s="24"/>
      <c r="E62" s="17"/>
    </row>
    <row r="63" spans="2:5">
      <c r="B63" s="17"/>
      <c r="C63" s="17"/>
      <c r="D63" s="24"/>
      <c r="E63" s="17"/>
    </row>
    <row r="64" spans="2:5">
      <c r="B64" s="17"/>
      <c r="C64" s="17"/>
      <c r="D64" s="24"/>
      <c r="E64" s="17"/>
    </row>
    <row r="65" spans="2:5">
      <c r="B65" s="17"/>
      <c r="C65" s="17"/>
      <c r="D65" s="24"/>
      <c r="E65" s="17"/>
    </row>
    <row r="66" spans="2:5">
      <c r="B66" s="17"/>
      <c r="C66" s="17"/>
      <c r="D66" s="24"/>
      <c r="E66" s="17"/>
    </row>
    <row r="67" spans="2:5">
      <c r="B67" s="17"/>
      <c r="C67" s="17"/>
      <c r="D67" s="24"/>
      <c r="E67" s="17"/>
    </row>
    <row r="68" spans="2:5">
      <c r="B68" s="17"/>
      <c r="C68" s="17"/>
      <c r="D68" s="24"/>
      <c r="E68" s="17"/>
    </row>
    <row r="69" spans="2:5">
      <c r="B69" s="17"/>
      <c r="C69" s="17"/>
      <c r="D69" s="24"/>
      <c r="E69" s="17"/>
    </row>
    <row r="70" spans="2:5">
      <c r="B70" s="17"/>
      <c r="C70" s="17"/>
      <c r="D70" s="24"/>
      <c r="E70" s="17"/>
    </row>
    <row r="71" spans="2:5">
      <c r="B71" s="17"/>
      <c r="C71" s="17"/>
      <c r="D71" s="24"/>
      <c r="E71" s="17"/>
    </row>
    <row r="72" spans="2:5">
      <c r="B72" s="17"/>
      <c r="C72" s="17"/>
      <c r="D72" s="24"/>
      <c r="E72" s="17"/>
    </row>
    <row r="73" spans="2:5">
      <c r="B73" s="17"/>
      <c r="C73" s="17"/>
      <c r="D73" s="24"/>
      <c r="E73" s="17"/>
    </row>
    <row r="74" spans="2:5">
      <c r="B74" s="17"/>
      <c r="C74" s="17"/>
      <c r="D74" s="24"/>
      <c r="E74" s="17"/>
    </row>
    <row r="75" spans="2:5">
      <c r="B75" s="17"/>
      <c r="C75" s="17"/>
      <c r="D75" s="24"/>
      <c r="E75" s="17"/>
    </row>
    <row r="76" spans="2:5">
      <c r="B76" s="17"/>
      <c r="C76" s="17"/>
      <c r="D76" s="24"/>
      <c r="E76" s="17"/>
    </row>
    <row r="77" spans="2:5">
      <c r="B77" s="17"/>
      <c r="C77" s="17"/>
      <c r="D77" s="24"/>
      <c r="E77" s="17"/>
    </row>
    <row r="78" spans="2:5">
      <c r="B78" s="17"/>
      <c r="C78" s="17"/>
      <c r="D78" s="24"/>
      <c r="E78" s="17"/>
    </row>
    <row r="79" spans="2:5">
      <c r="B79" s="17"/>
      <c r="C79" s="17"/>
      <c r="D79" s="24"/>
      <c r="E79" s="17"/>
    </row>
    <row r="80" spans="2:5">
      <c r="B80" s="17"/>
      <c r="C80" s="17"/>
      <c r="D80" s="24"/>
      <c r="E80" s="17"/>
    </row>
    <row r="81" spans="2:5">
      <c r="B81" s="17"/>
      <c r="C81" s="17"/>
      <c r="D81" s="24"/>
      <c r="E81" s="17"/>
    </row>
    <row r="82" spans="2:5">
      <c r="B82" s="17"/>
      <c r="C82" s="17"/>
      <c r="D82" s="24"/>
      <c r="E82" s="17"/>
    </row>
    <row r="83" spans="2:5">
      <c r="B83" s="17"/>
      <c r="C83" s="17"/>
      <c r="D83" s="24"/>
      <c r="E83" s="17"/>
    </row>
    <row r="84" spans="2:5">
      <c r="B84" s="17"/>
      <c r="C84" s="17"/>
      <c r="D84" s="24"/>
      <c r="E84" s="17"/>
    </row>
    <row r="85" spans="2:5">
      <c r="B85" s="17"/>
      <c r="C85" s="17"/>
      <c r="D85" s="24"/>
      <c r="E85" s="17"/>
    </row>
    <row r="86" spans="2:5">
      <c r="B86" s="17"/>
      <c r="C86" s="17"/>
      <c r="D86" s="24"/>
      <c r="E86" s="17"/>
    </row>
    <row r="87" spans="2:5">
      <c r="B87" s="17"/>
      <c r="C87" s="17"/>
      <c r="D87" s="24"/>
      <c r="E87" s="17"/>
    </row>
    <row r="88" spans="2:5">
      <c r="B88" s="17"/>
      <c r="C88" s="17"/>
      <c r="D88" s="24"/>
      <c r="E88" s="17"/>
    </row>
    <row r="89" spans="2:5">
      <c r="B89" s="17"/>
      <c r="C89" s="17"/>
      <c r="D89" s="24"/>
      <c r="E89" s="17"/>
    </row>
    <row r="90" spans="2:5">
      <c r="B90" s="17"/>
      <c r="C90" s="17"/>
      <c r="D90" s="24"/>
      <c r="E90" s="17"/>
    </row>
    <row r="91" spans="2:5">
      <c r="B91" s="17"/>
      <c r="C91" s="17"/>
      <c r="D91" s="24"/>
      <c r="E91" s="17"/>
    </row>
    <row r="92" spans="2:5">
      <c r="B92" s="17"/>
      <c r="C92" s="17"/>
      <c r="D92" s="24"/>
      <c r="E92" s="17"/>
    </row>
    <row r="93" spans="2:5">
      <c r="B93" s="17"/>
      <c r="C93" s="17"/>
      <c r="D93" s="24"/>
      <c r="E93" s="17"/>
    </row>
    <row r="94" spans="2:5">
      <c r="B94" s="17"/>
      <c r="C94" s="17"/>
      <c r="D94" s="24"/>
      <c r="E94" s="17"/>
    </row>
    <row r="95" spans="2:5">
      <c r="B95" s="17"/>
      <c r="C95" s="17"/>
      <c r="D95" s="24"/>
      <c r="E95" s="17"/>
    </row>
    <row r="96" spans="2:5">
      <c r="B96" s="17"/>
      <c r="C96" s="17"/>
      <c r="D96" s="24"/>
      <c r="E96" s="17"/>
    </row>
    <row r="97" spans="2:5">
      <c r="B97" s="17"/>
      <c r="C97" s="17"/>
      <c r="D97" s="24"/>
      <c r="E97" s="17"/>
    </row>
    <row r="98" spans="2:5">
      <c r="B98" s="17"/>
      <c r="C98" s="17"/>
      <c r="D98" s="24"/>
      <c r="E98" s="17"/>
    </row>
    <row r="99" spans="2:5">
      <c r="B99" s="25" t="s">
        <v>30</v>
      </c>
      <c r="C99" s="17"/>
      <c r="D99" s="28">
        <f>SUM(D21:D98)</f>
        <v>0</v>
      </c>
      <c r="E99" s="17"/>
    </row>
    <row r="102" spans="2:5">
      <c r="B102" s="20" t="s">
        <v>63</v>
      </c>
    </row>
    <row r="103" spans="2:5">
      <c r="B103" s="17" t="s">
        <v>64</v>
      </c>
      <c r="C103" s="17"/>
      <c r="D103" s="31" t="s">
        <v>65</v>
      </c>
    </row>
    <row r="104" spans="2:5">
      <c r="B104" s="17"/>
      <c r="C104" s="17"/>
      <c r="D104" s="31"/>
    </row>
    <row r="105" spans="2:5">
      <c r="B105" s="17"/>
      <c r="C105" s="17"/>
      <c r="D105" s="31"/>
    </row>
    <row r="106" spans="2:5">
      <c r="B106" s="17"/>
      <c r="C106" s="17"/>
      <c r="D106" s="31"/>
    </row>
  </sheetData>
  <sheetProtection algorithmName="SHA-512" hashValue="kmNez22ISrXEPCRg7pn/uDH9Mo35D+xogQ8mf5pMMqdxT0BbwlPedis0arsAi6tDLRqJ/Izm7IkL4KeSrKrvhw==" saltValue="H5OwHs+BjR3uP2gBlPtBMw==" spinCount="100000" sheet="1" objects="1" scenarios="1" insertRows="0" deleteRows="0" selectLockedCells="1"/>
  <dataValidations count="2">
    <dataValidation type="list" allowBlank="1" showInputMessage="1" showErrorMessage="1" errorTitle="Invalid entry" error="Please select type from drop down menu only - enter specifics into desciption field " promptTitle="Please select from dropdown menu" sqref="B21" xr:uid="{DD8FB52A-F38C-4ADA-B950-BB519472F5B5}">
      <formula1>typelist</formula1>
    </dataValidation>
    <dataValidation type="list" allowBlank="1" showInputMessage="1" showErrorMessage="1" errorTitle="Invalid entry" error="Please select type from drop down menu only - enter specifics into desciption field " sqref="B22:B98" xr:uid="{50537152-7DA3-4E6F-A616-09CE46215AA5}">
      <formula1>typelist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428E4-C7C1-475A-B231-E5BA2F106029}">
  <dimension ref="B2:H30"/>
  <sheetViews>
    <sheetView workbookViewId="0">
      <selection activeCell="B11" sqref="B11"/>
    </sheetView>
  </sheetViews>
  <sheetFormatPr defaultColWidth="8.81640625" defaultRowHeight="14.5"/>
  <cols>
    <col min="2" max="2" width="18.453125" customWidth="1"/>
    <col min="3" max="3" width="18" customWidth="1"/>
  </cols>
  <sheetData>
    <row r="2" spans="2:8">
      <c r="B2" t="s">
        <v>37</v>
      </c>
    </row>
    <row r="3" spans="2:8">
      <c r="B3" s="2" t="s">
        <v>38</v>
      </c>
      <c r="C3" s="3" t="e">
        <f>SUMIF(#REF!,Sheet2!$B3,#REF!)</f>
        <v>#REF!</v>
      </c>
    </row>
    <row r="4" spans="2:8">
      <c r="B4" s="2" t="s">
        <v>39</v>
      </c>
      <c r="C4" s="3" t="e">
        <f>SUMIF(#REF!,Sheet2!$B4,#REF!)</f>
        <v>#REF!</v>
      </c>
      <c r="H4" s="2" t="s">
        <v>14</v>
      </c>
    </row>
    <row r="5" spans="2:8">
      <c r="B5" s="2" t="s">
        <v>40</v>
      </c>
      <c r="C5" s="3" t="e">
        <f>SUMIF(#REF!,Sheet2!$B5,#REF!)</f>
        <v>#REF!</v>
      </c>
      <c r="H5" s="2" t="s">
        <v>15</v>
      </c>
    </row>
    <row r="6" spans="2:8">
      <c r="B6" s="2" t="s">
        <v>41</v>
      </c>
      <c r="C6" s="3" t="e">
        <f>SUMIF(#REF!,Sheet2!$B6,#REF!)</f>
        <v>#REF!</v>
      </c>
      <c r="H6" s="2" t="s">
        <v>16</v>
      </c>
    </row>
    <row r="7" spans="2:8">
      <c r="B7" s="2" t="s">
        <v>42</v>
      </c>
      <c r="C7" s="3" t="e">
        <f>SUMIF(#REF!,Sheet2!$B7,#REF!)</f>
        <v>#REF!</v>
      </c>
      <c r="H7" s="2" t="s">
        <v>17</v>
      </c>
    </row>
    <row r="8" spans="2:8">
      <c r="B8" s="2" t="s">
        <v>43</v>
      </c>
      <c r="C8" s="3" t="e">
        <f>SUMIF(#REF!,Sheet2!$B8,#REF!)</f>
        <v>#REF!</v>
      </c>
      <c r="H8" s="2" t="s">
        <v>18</v>
      </c>
    </row>
    <row r="9" spans="2:8">
      <c r="B9" s="2" t="s">
        <v>52</v>
      </c>
      <c r="C9" s="3" t="e">
        <f>SUMIF(#REF!,Sheet2!$B9,#REF!)</f>
        <v>#REF!</v>
      </c>
      <c r="H9" s="2" t="s">
        <v>19</v>
      </c>
    </row>
    <row r="10" spans="2:8">
      <c r="B10" s="2" t="s">
        <v>55</v>
      </c>
      <c r="C10" s="3" t="e">
        <f>SUMIF(#REF!,Sheet2!$B10,#REF!)</f>
        <v>#REF!</v>
      </c>
      <c r="H10" s="2" t="s">
        <v>53</v>
      </c>
    </row>
    <row r="11" spans="2:8">
      <c r="B11" s="2"/>
      <c r="C11" s="3" t="e">
        <f>SUMIF(#REF!,Sheet2!$B11,#REF!)</f>
        <v>#REF!</v>
      </c>
      <c r="H11" s="2"/>
    </row>
    <row r="12" spans="2:8">
      <c r="C12" s="4" t="e">
        <f>SUM(C3:C11)</f>
        <v>#REF!</v>
      </c>
      <c r="H12" s="2" t="s">
        <v>54</v>
      </c>
    </row>
    <row r="13" spans="2:8">
      <c r="C13" t="e">
        <f>C12=#REF!</f>
        <v>#REF!</v>
      </c>
    </row>
    <row r="15" spans="2:8">
      <c r="B15" s="15" t="s">
        <v>36</v>
      </c>
    </row>
    <row r="16" spans="2:8">
      <c r="B16" s="15" t="s">
        <v>45</v>
      </c>
    </row>
    <row r="17" spans="2:3">
      <c r="B17" s="15" t="s">
        <v>46</v>
      </c>
    </row>
    <row r="18" spans="2:3">
      <c r="B18" s="15"/>
    </row>
    <row r="19" spans="2:3">
      <c r="B19" s="16" t="s">
        <v>35</v>
      </c>
    </row>
    <row r="20" spans="2:3">
      <c r="B20" s="15" t="s">
        <v>47</v>
      </c>
    </row>
    <row r="21" spans="2:3">
      <c r="B21" s="15" t="s">
        <v>48</v>
      </c>
    </row>
    <row r="24" spans="2:3">
      <c r="B24" t="s">
        <v>49</v>
      </c>
    </row>
    <row r="25" spans="2:3">
      <c r="B25" s="2" t="s">
        <v>38</v>
      </c>
      <c r="C25" s="3" t="e">
        <f>SUMIF(#REF!,Sheet2!$B25,#REF!)</f>
        <v>#REF!</v>
      </c>
    </row>
    <row r="26" spans="2:3">
      <c r="B26" s="2" t="s">
        <v>39</v>
      </c>
      <c r="C26" s="3" t="e">
        <f>SUMIF(#REF!,Sheet2!$B26,#REF!)</f>
        <v>#REF!</v>
      </c>
    </row>
    <row r="27" spans="2:3">
      <c r="B27" s="2" t="s">
        <v>40</v>
      </c>
      <c r="C27" s="3" t="e">
        <f>SUMIF(#REF!,Sheet2!$B27,#REF!)</f>
        <v>#REF!</v>
      </c>
    </row>
    <row r="28" spans="2:3">
      <c r="B28" s="2" t="s">
        <v>41</v>
      </c>
      <c r="C28" s="3" t="e">
        <f>SUMIF(#REF!,Sheet2!$B28,#REF!)</f>
        <v>#REF!</v>
      </c>
    </row>
    <row r="29" spans="2:3">
      <c r="B29" s="2" t="s">
        <v>42</v>
      </c>
      <c r="C29" s="3" t="e">
        <f>SUMIF(#REF!,Sheet2!$B29,#REF!)</f>
        <v>#REF!</v>
      </c>
    </row>
    <row r="30" spans="2:3">
      <c r="B30" s="2" t="s">
        <v>44</v>
      </c>
      <c r="C30" s="3" t="e">
        <f>SUMIF(#REF!,Sheet2!$B30,#REF!)</f>
        <v>#REF!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05ADECE1EBE94F931CE5A745A587E3" ma:contentTypeVersion="14" ma:contentTypeDescription="Create a new document." ma:contentTypeScope="" ma:versionID="4cffe9806ae4d08fd4859c20739edad7">
  <xsd:schema xmlns:xsd="http://www.w3.org/2001/XMLSchema" xmlns:xs="http://www.w3.org/2001/XMLSchema" xmlns:p="http://schemas.microsoft.com/office/2006/metadata/properties" xmlns:ns2="404f8863-ff99-4dbe-b375-51c3e4f8b7ae" xmlns:ns3="6ea1dbfe-3845-4cd2-9f5f-2cc04f09c8bc" targetNamespace="http://schemas.microsoft.com/office/2006/metadata/properties" ma:root="true" ma:fieldsID="af1e8a3cb887ea1e49241ee34802c7a5" ns2:_="" ns3:_="">
    <xsd:import namespace="404f8863-ff99-4dbe-b375-51c3e4f8b7ae"/>
    <xsd:import namespace="6ea1dbfe-3845-4cd2-9f5f-2cc04f09c8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8863-ff99-4dbe-b375-51c3e4f8b7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d63537c-d192-4dc4-bb87-a5632b1c76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1dbfe-3845-4cd2-9f5f-2cc04f09c8b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3dd105f-1943-4561-8baa-db176ea27d92}" ma:internalName="TaxCatchAll" ma:showField="CatchAllData" ma:web="6ea1dbfe-3845-4cd2-9f5f-2cc04f09c8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f8863-ff99-4dbe-b375-51c3e4f8b7ae">
      <Terms xmlns="http://schemas.microsoft.com/office/infopath/2007/PartnerControls"/>
    </lcf76f155ced4ddcb4097134ff3c332f>
    <TaxCatchAll xmlns="6ea1dbfe-3845-4cd2-9f5f-2cc04f09c8bc" xsi:nil="true"/>
  </documentManagement>
</p:properties>
</file>

<file path=customXml/itemProps1.xml><?xml version="1.0" encoding="utf-8"?>
<ds:datastoreItem xmlns:ds="http://schemas.openxmlformats.org/officeDocument/2006/customXml" ds:itemID="{0E78B33F-44CC-4B2B-9CA3-9C8DA1119B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4f8863-ff99-4dbe-b375-51c3e4f8b7ae"/>
    <ds:schemaRef ds:uri="6ea1dbfe-3845-4cd2-9f5f-2cc04f09c8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7DE6BD-2855-4111-8BC6-8A55ADB646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D727C2-D07E-40C3-8A1F-58F2C678F7FA}">
  <ds:schemaRefs>
    <ds:schemaRef ds:uri="6ea1dbfe-3845-4cd2-9f5f-2cc04f09c8bc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404f8863-ff99-4dbe-b375-51c3e4f8b7a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Payments Process</vt:lpstr>
      <vt:lpstr>Cost log (3)</vt:lpstr>
      <vt:lpstr>Expenditure</vt:lpstr>
      <vt:lpstr>Sheet2</vt:lpstr>
      <vt:lpstr>typelist</vt:lpstr>
    </vt:vector>
  </TitlesOfParts>
  <Manager/>
  <Company>University of Manchester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Moores</dc:creator>
  <cp:keywords/>
  <dc:description/>
  <cp:lastModifiedBy>Tamara Sabri</cp:lastModifiedBy>
  <cp:revision/>
  <dcterms:created xsi:type="dcterms:W3CDTF">2022-12-13T13:53:13Z</dcterms:created>
  <dcterms:modified xsi:type="dcterms:W3CDTF">2025-03-06T12:53:16Z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0x010100C005ADECE1EBE94F931CE5A745A587E3</vt:lpwstr>
  </property>
  <property fmtid="{D5CDD505-2E9C-101B-9397-08002B2CF9AE}" pid="3" name="MediaServiceImageTags">
    <vt:lpwstr/>
  </property>
</Properties>
</file>