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livemanchesterac.sharepoint.com/sites/UOM-DOP-Embedding-Flexible-Learning/Shared Documents/FLP Pilots/Pilots/Full proposals/"/>
    </mc:Choice>
  </mc:AlternateContent>
  <xr:revisionPtr revIDLastSave="507" documentId="13_ncr:1_{65B10CB0-E844-4480-9B44-BF4A96D4C996}" xr6:coauthVersionLast="47" xr6:coauthVersionMax="47" xr10:uidLastSave="{81E3B2CA-E58C-425A-B2DF-30A18C63CB75}"/>
  <bookViews>
    <workbookView xWindow="-120" yWindow="-120" windowWidth="28215" windowHeight="15840" activeTab="2" xr2:uid="{00000000-000D-0000-FFFF-FFFF00000000}"/>
  </bookViews>
  <sheets>
    <sheet name="Costing Guidance" sheetId="4" r:id="rId1"/>
    <sheet name="Budget Worksheet" sheetId="1" r:id="rId2"/>
    <sheet name="Cost type" sheetId="2" r:id="rId3"/>
  </sheets>
  <definedNames>
    <definedName name="_xlnm.Print_Area" localSheetId="1">'Budget Worksheet'!$A$2:$S$26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 l="1"/>
  <c r="O20" i="1"/>
  <c r="O19" i="1"/>
  <c r="O18" i="1"/>
  <c r="O17" i="1"/>
  <c r="O16" i="1"/>
  <c r="L42" i="1"/>
  <c r="J32" i="1"/>
  <c r="J33" i="1"/>
  <c r="L40" i="1" s="1"/>
  <c r="J34" i="1"/>
  <c r="J35" i="1"/>
  <c r="J36" i="1"/>
  <c r="J37" i="1"/>
  <c r="J38" i="1"/>
  <c r="J31" i="1"/>
  <c r="O32" i="1"/>
  <c r="O33" i="1"/>
  <c r="O34" i="1"/>
  <c r="O35" i="1"/>
  <c r="O36" i="1"/>
  <c r="O37" i="1"/>
  <c r="O38" i="1"/>
  <c r="O31" i="1"/>
  <c r="J18" i="1"/>
  <c r="J16" i="1"/>
  <c r="J17" i="1"/>
  <c r="J19" i="1"/>
  <c r="J20" i="1"/>
  <c r="J21" i="1"/>
  <c r="F40" i="1"/>
  <c r="H40" i="1"/>
  <c r="O15" i="1"/>
  <c r="J15" i="1"/>
  <c r="Q17" i="1" l="1"/>
  <c r="Q18" i="1"/>
  <c r="Q19" i="1"/>
  <c r="Q20" i="1"/>
  <c r="Q21" i="1"/>
  <c r="S25" i="1"/>
  <c r="Q29" i="1" s="1"/>
  <c r="Q16" i="1"/>
  <c r="Q15" i="1"/>
  <c r="J40" i="1"/>
  <c r="O40" i="1"/>
  <c r="S23" i="1" l="1"/>
  <c r="Q34" i="1" s="1"/>
  <c r="Q23" i="1"/>
  <c r="Q39" i="1" l="1"/>
</calcChain>
</file>

<file path=xl/sharedStrings.xml><?xml version="1.0" encoding="utf-8"?>
<sst xmlns="http://schemas.openxmlformats.org/spreadsheetml/2006/main" count="119" uniqueCount="95">
  <si>
    <t>Pilot Cost Estimate</t>
  </si>
  <si>
    <t>Pilot ID:</t>
  </si>
  <si>
    <t>Last updated:</t>
  </si>
  <si>
    <t>Pilot budget manager:</t>
  </si>
  <si>
    <t>Staff Costs</t>
  </si>
  <si>
    <t>Job Title</t>
  </si>
  <si>
    <t xml:space="preserve">Recruitment Lead </t>
  </si>
  <si>
    <t>Dates</t>
  </si>
  <si>
    <t>Estimated Costs</t>
  </si>
  <si>
    <t>Charge to FLP?</t>
  </si>
  <si>
    <t>Start</t>
  </si>
  <si>
    <t>End</t>
  </si>
  <si>
    <t>PoY</t>
  </si>
  <si>
    <t>FTE</t>
  </si>
  <si>
    <t>Grade</t>
  </si>
  <si>
    <t>Total</t>
  </si>
  <si>
    <t>G1</t>
  </si>
  <si>
    <t>Y</t>
  </si>
  <si>
    <t>G2</t>
  </si>
  <si>
    <t>G3</t>
  </si>
  <si>
    <t>G5</t>
  </si>
  <si>
    <t>G6</t>
  </si>
  <si>
    <t>G7</t>
  </si>
  <si>
    <t>G8</t>
  </si>
  <si>
    <t>Totals</t>
  </si>
  <si>
    <t>Other Costs</t>
  </si>
  <si>
    <t>Local Area Staff</t>
  </si>
  <si>
    <t>Item Description</t>
  </si>
  <si>
    <t xml:space="preserve">Procurement Lead </t>
  </si>
  <si>
    <t>Total Local Area Contribution</t>
  </si>
  <si>
    <t>Units</t>
  </si>
  <si>
    <t>Unit Costs</t>
  </si>
  <si>
    <t>N</t>
  </si>
  <si>
    <t>Total FLP Contribution</t>
  </si>
  <si>
    <t>Total Pilot Cost</t>
  </si>
  <si>
    <t>Local Area OC</t>
  </si>
  <si>
    <t xml:space="preserve">Pilot Costing Principles </t>
  </si>
  <si>
    <t>Resources</t>
  </si>
  <si>
    <t>Any staff/people resource should be estimated</t>
  </si>
  <si>
    <t>Any costs for procurement of goods or service should also be estimate and included in the costing form</t>
  </si>
  <si>
    <t xml:space="preserve">Please include full costs whether they are charged to Flexible Learning Programme or the local area can be defined in the sheet. </t>
  </si>
  <si>
    <t>VAT should be included in estimates (non-staff costs only)</t>
  </si>
  <si>
    <t>Assume new pilots need 0.2FTE admin support</t>
  </si>
  <si>
    <t>Only Direct costs should be changed to Flexible Learning Programme</t>
  </si>
  <si>
    <t>Procurement</t>
  </si>
  <si>
    <t xml:space="preserve">Procurement activity is the responsibility of project leads. Please then let us know via email when you have raised  an order. It will come to Flexible Learning Programme team for review and approval, and then our admin log on our procurement tracker. This is to ensure our fiance team will be able to identify the costs as they come through. </t>
  </si>
  <si>
    <t>Sam advises- share a tempalte with pilots to say what info they need to share with FL admin</t>
  </si>
  <si>
    <r>
      <rPr>
        <b/>
        <sz val="14"/>
        <color theme="3" tint="-0.499984740745262"/>
        <rFont val="Calibri"/>
        <family val="2"/>
        <scheme val="minor"/>
      </rPr>
      <t>Procurement Thresholds</t>
    </r>
    <r>
      <rPr>
        <sz val="14"/>
        <color theme="3" tint="-0.499984740745262"/>
        <rFont val="Calibri"/>
        <family val="2"/>
        <scheme val="minor"/>
      </rPr>
      <t xml:space="preserve">
Expected cost of purchase	Requirement	Approval/Action
Below £5,000	
• Observe requirements stated in the overview above.
• Use contracted suppliers.
Approval via budget holder.
Betweeen £5000 - £24,999	
• Observe requirements stated in the overview above.
• Use contracted suppliers.
• At least 3 competitive quotes, where practicable*.
• Certain purchases £10,000 and over may need to follow capital approval process.
Approval via budget holder plus local High Value Approver. Between £25,000 - £99,999
• Observe requirements stated in the overview above.
• Use contracted suppliers.
• At least 3 competitive quotes*
• May need to undertake a formal Request for Quote (RFQ) or tender.
• Certain purchases £10,000 and over may also need to follow capital approval process.
Approval via budget holder plus Head of Procurement or their nominee.
£100,000 and over	
• Observe requirements stated in the overview above.
• Review by Central Procurement Office for the need to undertake a fully regulated procurement if relevant threshold is exceeded.
• Use contracted suppliers.
• May need to undertake a formal RFQ or tender.
• Certain purchases £10,000 and over may also need to follow capital approval process.
As immediately above.</t>
    </r>
  </si>
  <si>
    <t xml:space="preserve">Full procurement advice can be found here: </t>
  </si>
  <si>
    <t xml:space="preserve">https://www.staffnet.manchester.ac.uk/procurement/buying/internal-buyers/ </t>
  </si>
  <si>
    <t>Staff- general principles</t>
  </si>
  <si>
    <t>0.2 FTE and above should be logged and included on the costing</t>
  </si>
  <si>
    <t>Exceptions- critical resources sould also be captured e.g. IDAMS team to deliver SSO (include on non-staff)</t>
  </si>
  <si>
    <t>Exceptions- All IT IDAMS, Integrations, and Testing Resource should be logged- to support implementation of an IT change</t>
  </si>
  <si>
    <t>Roles and Responsibiltiies</t>
  </si>
  <si>
    <t>Pilot leads (or delegated team member) will be responsible for managing and recruiting resources for the project</t>
  </si>
  <si>
    <t>Pilot leads submit PCM's/other People and OD forms to FL for review and apprvoal to FL budget code</t>
  </si>
  <si>
    <t>FLP will need local budget holder approval for the pilot costs</t>
  </si>
  <si>
    <t>Direct costs</t>
  </si>
  <si>
    <t>Dropdown</t>
  </si>
  <si>
    <t>VLOOKUP</t>
  </si>
  <si>
    <t>Y or N</t>
  </si>
  <si>
    <t>Task Name</t>
  </si>
  <si>
    <t>Task Number</t>
  </si>
  <si>
    <t>Funder</t>
  </si>
  <si>
    <t>A</t>
  </si>
  <si>
    <t>A01</t>
  </si>
  <si>
    <t>Staff academic</t>
  </si>
  <si>
    <t>A0101</t>
  </si>
  <si>
    <t>Staff academic relat</t>
  </si>
  <si>
    <t>A0102</t>
  </si>
  <si>
    <t>G4</t>
  </si>
  <si>
    <t>Staff other</t>
  </si>
  <si>
    <t>A0103</t>
  </si>
  <si>
    <t>Student Maintenance</t>
  </si>
  <si>
    <t>A02</t>
  </si>
  <si>
    <t>Student Fees</t>
  </si>
  <si>
    <t>A03</t>
  </si>
  <si>
    <t>Fees</t>
  </si>
  <si>
    <t>A04</t>
  </si>
  <si>
    <t>Travel and subsisten</t>
  </si>
  <si>
    <t>A05</t>
  </si>
  <si>
    <t>G9E</t>
  </si>
  <si>
    <t>Equipment</t>
  </si>
  <si>
    <t>A06</t>
  </si>
  <si>
    <t>G9D</t>
  </si>
  <si>
    <t>Consumables</t>
  </si>
  <si>
    <t>A07</t>
  </si>
  <si>
    <t>G9C</t>
  </si>
  <si>
    <t>Miscellaneous</t>
  </si>
  <si>
    <t>A08</t>
  </si>
  <si>
    <t>G9B</t>
  </si>
  <si>
    <t>G9A</t>
  </si>
  <si>
    <t xml:space="preserve">Project Manager </t>
  </si>
  <si>
    <t>Licences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</si>
</sst>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5" x14ac:knownFonts="1">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theme="1"/>
      <name val="Calibri"/>
      <family val="2"/>
      <scheme val="minor"/>
    </font>
    <font>
      <sz val="24"/>
      <color theme="3" tint="-0.499984740745262"/>
      <name val="Calibri"/>
      <family val="2"/>
      <scheme val="minor"/>
    </font>
    <font>
      <sz val="11"/>
      <color theme="3" tint="-0.499984740745262"/>
      <name val="Calibri"/>
      <family val="2"/>
      <scheme val="minor"/>
    </font>
    <font>
      <sz val="14"/>
      <color theme="3" tint="-0.499984740745262"/>
      <name val="Calibri"/>
      <family val="2"/>
      <scheme val="minor"/>
    </font>
    <font>
      <b/>
      <sz val="11"/>
      <color theme="3" tint="-0.499984740745262"/>
      <name val="Calibri"/>
      <family val="2"/>
      <scheme val="minor"/>
    </font>
    <font>
      <b/>
      <sz val="14"/>
      <color theme="3" tint="-0.499984740745262"/>
      <name val="Calibri"/>
      <family val="2"/>
      <scheme val="minor"/>
    </font>
    <font>
      <b/>
      <sz val="11"/>
      <name val="Calibri"/>
      <family val="2"/>
      <scheme val="minor"/>
    </font>
    <font>
      <sz val="8"/>
      <name val="Calibri"/>
      <family val="2"/>
      <scheme val="minor"/>
    </font>
    <font>
      <sz val="14"/>
      <color rgb="FFFF0000"/>
      <name val="Calibri"/>
      <family val="2"/>
      <scheme val="minor"/>
    </font>
    <font>
      <sz val="11"/>
      <color indexed="8"/>
      <name val="Arial"/>
      <family val="2"/>
    </font>
    <font>
      <sz val="28"/>
      <color theme="1" tint="0.3499862666707357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s>
  <borders count="6">
    <border>
      <left/>
      <right/>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7">
    <xf numFmtId="0" fontId="0" fillId="0" borderId="0" xfId="0"/>
    <xf numFmtId="0" fontId="0" fillId="2" borderId="0" xfId="0" applyFill="1"/>
    <xf numFmtId="0" fontId="0" fillId="2" borderId="0" xfId="0" applyFill="1" applyAlignment="1">
      <alignment vertical="center"/>
    </xf>
    <xf numFmtId="0" fontId="6" fillId="2" borderId="0" xfId="0" applyFont="1" applyFill="1" applyAlignment="1">
      <alignment horizontal="left" indent="1"/>
    </xf>
    <xf numFmtId="0" fontId="9" fillId="2" borderId="0" xfId="0" applyFont="1" applyFill="1" applyAlignment="1">
      <alignment horizontal="left"/>
    </xf>
    <xf numFmtId="0" fontId="8" fillId="2" borderId="0" xfId="0" applyFont="1" applyFill="1"/>
    <xf numFmtId="0" fontId="9" fillId="2" borderId="0" xfId="0" applyFont="1" applyFill="1" applyAlignment="1">
      <alignment horizontal="left" wrapText="1"/>
    </xf>
    <xf numFmtId="0" fontId="7" fillId="2" borderId="0" xfId="0" applyFont="1" applyFill="1" applyAlignment="1">
      <alignment horizontal="left" wrapText="1"/>
    </xf>
    <xf numFmtId="0" fontId="7" fillId="2" borderId="0" xfId="0" applyFont="1" applyFill="1" applyAlignment="1">
      <alignment horizontal="left" vertical="top" wrapText="1"/>
    </xf>
    <xf numFmtId="0" fontId="5" fillId="2" borderId="0" xfId="0" applyFont="1" applyFill="1" applyAlignment="1" applyProtection="1">
      <alignment horizontal="left" vertical="top"/>
      <protection locked="0"/>
    </xf>
    <xf numFmtId="0" fontId="5" fillId="2"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6" fillId="3" borderId="0" xfId="0" applyFont="1" applyFill="1" applyAlignment="1" applyProtection="1">
      <alignment vertical="center"/>
      <protection locked="0"/>
    </xf>
    <xf numFmtId="0" fontId="0" fillId="2" borderId="0" xfId="0" applyFill="1" applyAlignment="1" applyProtection="1">
      <alignment vertical="center"/>
      <protection locked="0"/>
    </xf>
    <xf numFmtId="0" fontId="8"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0" borderId="0" xfId="0" applyFont="1" applyAlignment="1" applyProtection="1">
      <alignment vertical="center" wrapText="1"/>
      <protection locked="0"/>
    </xf>
    <xf numFmtId="0" fontId="6" fillId="2" borderId="0" xfId="0" applyFont="1" applyFill="1" applyAlignment="1" applyProtection="1">
      <alignment vertical="center" wrapText="1"/>
      <protection locked="0"/>
    </xf>
    <xf numFmtId="14" fontId="6" fillId="3" borderId="0" xfId="0" applyNumberFormat="1" applyFont="1" applyFill="1" applyAlignment="1" applyProtection="1">
      <alignment vertical="center" wrapText="1"/>
      <protection locked="0"/>
    </xf>
    <xf numFmtId="14" fontId="6" fillId="2" borderId="0" xfId="0" applyNumberFormat="1" applyFont="1" applyFill="1" applyAlignment="1" applyProtection="1">
      <alignment vertical="center" wrapText="1"/>
      <protection locked="0"/>
    </xf>
    <xf numFmtId="2" fontId="6" fillId="0" borderId="0" xfId="0" applyNumberFormat="1" applyFont="1" applyAlignment="1" applyProtection="1">
      <alignment vertical="center" wrapText="1"/>
      <protection locked="0"/>
    </xf>
    <xf numFmtId="164" fontId="6" fillId="2" borderId="0" xfId="0" applyNumberFormat="1" applyFont="1" applyFill="1" applyAlignment="1" applyProtection="1">
      <alignment vertical="center" wrapText="1"/>
      <protection locked="0"/>
    </xf>
    <xf numFmtId="164" fontId="6" fillId="0" borderId="0" xfId="0" applyNumberFormat="1" applyFont="1" applyAlignment="1" applyProtection="1">
      <alignment vertical="center" wrapText="1"/>
      <protection locked="0"/>
    </xf>
    <xf numFmtId="0" fontId="6" fillId="3" borderId="0" xfId="0" applyFont="1" applyFill="1" applyAlignment="1" applyProtection="1">
      <alignment vertical="center" wrapText="1"/>
      <protection locked="0"/>
    </xf>
    <xf numFmtId="0" fontId="3" fillId="2" borderId="0" xfId="0" applyFont="1" applyFill="1" applyAlignment="1" applyProtection="1">
      <alignment vertical="center"/>
      <protection locked="0"/>
    </xf>
    <xf numFmtId="0" fontId="6" fillId="0" borderId="0" xfId="0" applyFont="1" applyAlignment="1">
      <alignment vertical="center"/>
    </xf>
    <xf numFmtId="0" fontId="6" fillId="2" borderId="0" xfId="0" applyFont="1" applyFill="1" applyAlignment="1">
      <alignment vertical="center"/>
    </xf>
    <xf numFmtId="0" fontId="0" fillId="6" borderId="0" xfId="0" applyFill="1" applyAlignment="1">
      <alignment vertical="center"/>
    </xf>
    <xf numFmtId="10" fontId="6" fillId="6" borderId="0" xfId="0" applyNumberFormat="1" applyFont="1" applyFill="1" applyAlignment="1">
      <alignment vertical="center" wrapText="1"/>
    </xf>
    <xf numFmtId="164" fontId="6" fillId="6" borderId="0" xfId="0" applyNumberFormat="1" applyFont="1" applyFill="1" applyAlignment="1">
      <alignment vertical="center" wrapText="1"/>
    </xf>
    <xf numFmtId="0" fontId="8" fillId="6" borderId="0" xfId="0" applyFont="1" applyFill="1" applyAlignment="1">
      <alignment horizontal="center" vertical="center"/>
    </xf>
    <xf numFmtId="0" fontId="6" fillId="6" borderId="0" xfId="0" applyFont="1" applyFill="1" applyAlignment="1">
      <alignment vertical="center" wrapText="1"/>
    </xf>
    <xf numFmtId="164" fontId="6" fillId="6" borderId="0" xfId="0" applyNumberFormat="1" applyFont="1" applyFill="1" applyAlignment="1">
      <alignment vertical="center"/>
    </xf>
    <xf numFmtId="0" fontId="8" fillId="2" borderId="0" xfId="0" applyFont="1" applyFill="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10" fillId="5" borderId="0" xfId="0" applyFont="1" applyFill="1" applyAlignment="1">
      <alignment horizontal="center" vertical="center"/>
    </xf>
    <xf numFmtId="0" fontId="12" fillId="2" borderId="0" xfId="0" applyFont="1" applyFill="1" applyAlignment="1">
      <alignment horizontal="left" wrapText="1"/>
    </xf>
    <xf numFmtId="164" fontId="6" fillId="3" borderId="0" xfId="0" applyNumberFormat="1" applyFont="1" applyFill="1" applyAlignment="1" applyProtection="1">
      <alignment vertical="center" wrapText="1"/>
      <protection locked="0"/>
    </xf>
    <xf numFmtId="0" fontId="0" fillId="2" borderId="0" xfId="0" applyFill="1" applyProtection="1">
      <protection locked="0"/>
    </xf>
    <xf numFmtId="0" fontId="2" fillId="2" borderId="0" xfId="0" applyFont="1" applyFill="1" applyProtection="1">
      <protection locked="0"/>
    </xf>
    <xf numFmtId="0" fontId="7" fillId="2" borderId="0" xfId="0" applyFont="1" applyFill="1" applyAlignment="1" applyProtection="1">
      <alignment horizontal="center"/>
      <protection locked="0"/>
    </xf>
    <xf numFmtId="0" fontId="13" fillId="3" borderId="1" xfId="0" applyFont="1" applyFill="1" applyBorder="1" applyAlignment="1" applyProtection="1">
      <alignment horizontal="left" vertical="top"/>
      <protection locked="0"/>
    </xf>
    <xf numFmtId="0" fontId="13" fillId="3" borderId="3" xfId="0" applyFont="1" applyFill="1" applyBorder="1" applyAlignment="1" applyProtection="1">
      <alignment horizontal="left" vertical="top"/>
      <protection locked="0"/>
    </xf>
    <xf numFmtId="0" fontId="4" fillId="2" borderId="0" xfId="0" applyFont="1" applyFill="1" applyProtection="1">
      <protection locked="0"/>
    </xf>
    <xf numFmtId="0" fontId="13" fillId="3" borderId="2" xfId="0" applyFont="1" applyFill="1" applyBorder="1" applyAlignment="1" applyProtection="1">
      <alignment horizontal="left" vertical="top"/>
      <protection locked="0"/>
    </xf>
    <xf numFmtId="0" fontId="13" fillId="3" borderId="4" xfId="0" applyFont="1" applyFill="1" applyBorder="1" applyAlignment="1" applyProtection="1">
      <alignment horizontal="left" vertical="top"/>
      <protection locked="0"/>
    </xf>
    <xf numFmtId="0" fontId="1" fillId="2" borderId="0" xfId="1" applyFill="1" applyAlignment="1" applyProtection="1">
      <protection locked="0"/>
    </xf>
    <xf numFmtId="0" fontId="1" fillId="2" borderId="0" xfId="1" applyFill="1" applyAlignment="1" applyProtection="1">
      <alignment horizontal="left" wrapText="1"/>
    </xf>
    <xf numFmtId="0" fontId="8" fillId="4" borderId="0" xfId="0" applyFont="1" applyFill="1" applyAlignment="1">
      <alignment horizontal="center" vertical="center"/>
    </xf>
    <xf numFmtId="0" fontId="10" fillId="4" borderId="0" xfId="0" applyFont="1" applyFill="1" applyAlignment="1">
      <alignment horizontal="center" vertical="center"/>
    </xf>
    <xf numFmtId="0" fontId="7" fillId="0" borderId="0" xfId="0" applyFont="1" applyAlignment="1" applyProtection="1">
      <alignment horizontal="center" vertical="center"/>
      <protection locked="0"/>
    </xf>
    <xf numFmtId="0" fontId="8" fillId="7" borderId="0" xfId="0" applyFont="1" applyFill="1" applyAlignment="1">
      <alignment horizontal="center" vertical="center"/>
    </xf>
    <xf numFmtId="164" fontId="14" fillId="6" borderId="0" xfId="0" applyNumberFormat="1" applyFont="1" applyFill="1" applyAlignment="1">
      <alignment horizontal="center" vertical="center"/>
    </xf>
    <xf numFmtId="0" fontId="7" fillId="2" borderId="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95331.E3192880" TargetMode="External"/><Relationship Id="rId2" Type="http://schemas.openxmlformats.org/officeDocument/2006/relationships/image" Target="../media/image1.png"/><Relationship Id="rId1" Type="http://schemas.openxmlformats.org/officeDocument/2006/relationships/hyperlink" Target="https://www.manchester.ac.uk/discover/teaching-and-learning-excellence/flexible-learnin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761365</xdr:colOff>
      <xdr:row>2</xdr:row>
      <xdr:rowOff>753110</xdr:rowOff>
    </xdr:to>
    <xdr:pic>
      <xdr:nvPicPr>
        <xdr:cNvPr id="2" name="Picture 1" descr="A picture containing text, clipart&#10;&#10;Description automatically generated">
          <a:hlinkClick xmlns:r="http://schemas.openxmlformats.org/officeDocument/2006/relationships" r:id="rId1"/>
          <a:extLst>
            <a:ext uri="{FF2B5EF4-FFF2-40B4-BE49-F238E27FC236}">
              <a16:creationId xmlns:a16="http://schemas.microsoft.com/office/drawing/2014/main" id="{17A1F4A5-4ADC-C6BB-FC20-0A702BD12E65}"/>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6675" y="161925"/>
          <a:ext cx="2520315" cy="749935"/>
        </a:xfrm>
        <a:prstGeom prst="rect">
          <a:avLst/>
        </a:prstGeom>
        <a:noFill/>
        <a:ln>
          <a:noFill/>
        </a:ln>
      </xdr:spPr>
    </xdr:pic>
    <xdr:clientData/>
  </xdr:twoCellAnchor>
  <xdr:twoCellAnchor>
    <xdr:from>
      <xdr:col>21</xdr:col>
      <xdr:colOff>57150</xdr:colOff>
      <xdr:row>2</xdr:row>
      <xdr:rowOff>323850</xdr:rowOff>
    </xdr:from>
    <xdr:to>
      <xdr:col>30</xdr:col>
      <xdr:colOff>571500</xdr:colOff>
      <xdr:row>33</xdr:row>
      <xdr:rowOff>152400</xdr:rowOff>
    </xdr:to>
    <xdr:sp macro="" textlink="">
      <xdr:nvSpPr>
        <xdr:cNvPr id="3" name="TextBox 2">
          <a:extLst>
            <a:ext uri="{FF2B5EF4-FFF2-40B4-BE49-F238E27FC236}">
              <a16:creationId xmlns:a16="http://schemas.microsoft.com/office/drawing/2014/main" id="{7199036D-4B23-4ADE-F96A-10A01C53E81D}"/>
            </a:ext>
          </a:extLst>
        </xdr:cNvPr>
        <xdr:cNvSpPr txBox="1"/>
      </xdr:nvSpPr>
      <xdr:spPr>
        <a:xfrm>
          <a:off x="11106150" y="485775"/>
          <a:ext cx="6257925" cy="657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FLP Pilot Costing Model - User Instructions</a:t>
          </a:r>
        </a:p>
        <a:p>
          <a:endParaRPr lang="en-GB" sz="1100" b="1"/>
        </a:p>
        <a:p>
          <a:r>
            <a:rPr lang="en-GB" sz="1100" b="0"/>
            <a:t>The spreadsheet has been designed to be user friendly and calculate the total costs of the pilot with minimal user data entry. However, the costing model does</a:t>
          </a:r>
          <a:r>
            <a:rPr lang="en-GB" sz="1100" b="0" baseline="0"/>
            <a:t> not</a:t>
          </a:r>
          <a:r>
            <a:rPr lang="en-GB" sz="1100" b="0"/>
            <a:t> profile the costs over time.</a:t>
          </a:r>
        </a:p>
        <a:p>
          <a:endParaRPr lang="en-GB" sz="1100" b="0"/>
        </a:p>
        <a:p>
          <a:r>
            <a:rPr lang="en-GB" sz="1100" b="0"/>
            <a:t>Please input your data and information in the white cells. Pink Cells will automatically</a:t>
          </a:r>
          <a:r>
            <a:rPr lang="en-GB" sz="1100" b="0" baseline="0"/>
            <a:t> calculate the costing results and should be locked. </a:t>
          </a:r>
        </a:p>
        <a:p>
          <a:endParaRPr lang="en-GB" sz="1100" b="0" baseline="0"/>
        </a:p>
        <a:p>
          <a:r>
            <a:rPr lang="en-GB" sz="1100" b="0" baseline="0"/>
            <a:t>FTE should be used to estimate posts using Full Time Equivalent that uses decimals of 1 as a whole number to denote a full time post. FTE 0.2 is one day a week, FTE 0.5 is half of a full time post and FTE 1.0 is a full time post. </a:t>
          </a:r>
        </a:p>
        <a:p>
          <a:endParaRPr lang="en-GB" sz="1100" b="0" baseline="0"/>
        </a:p>
        <a:p>
          <a:r>
            <a:rPr lang="en-GB" sz="1100" b="0" baseline="0"/>
            <a:t>The costing model will use this information combined with the dates and the pay grade spine point to calcualate the total cost of the staff resource.  The spine point amounts are embedded in the speadsheet so there is not need to look these up. </a:t>
          </a:r>
        </a:p>
        <a:p>
          <a:endParaRPr lang="en-GB" sz="1100" b="0" baseline="0"/>
        </a:p>
        <a:p>
          <a:r>
            <a:rPr lang="en-GB" sz="1100" b="0" baseline="0"/>
            <a:t>Please make sure you complete the "Charge to FPL" cells in both the "Staff Costs" and the "Other Costs" section. The formulas require this to make the final calculations. </a:t>
          </a:r>
          <a:endParaRPr lang="en-GB"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affnet.manchester.ac.uk/procurement/buying/internal-buy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85EB-3330-4CBB-94B2-AC81AF653718}">
  <sheetPr>
    <tabColor rgb="FFFFC000"/>
  </sheetPr>
  <dimension ref="B2:E32"/>
  <sheetViews>
    <sheetView topLeftCell="A16" workbookViewId="0">
      <selection activeCell="A23" sqref="A23:XFD23"/>
    </sheetView>
  </sheetViews>
  <sheetFormatPr defaultColWidth="9.140625" defaultRowHeight="15" x14ac:dyDescent="0.25"/>
  <cols>
    <col min="1" max="1" width="4.7109375" style="1" customWidth="1"/>
    <col min="2" max="2" width="144.5703125" style="1" customWidth="1"/>
    <col min="3" max="3" width="13.42578125" style="1" customWidth="1"/>
    <col min="4" max="16384" width="9.140625" style="1"/>
  </cols>
  <sheetData>
    <row r="2" spans="2:5" ht="18.75" x14ac:dyDescent="0.3">
      <c r="B2" s="4"/>
    </row>
    <row r="3" spans="2:5" ht="18.75" x14ac:dyDescent="0.3">
      <c r="B3" s="4" t="s">
        <v>36</v>
      </c>
    </row>
    <row r="4" spans="2:5" ht="18.75" x14ac:dyDescent="0.3">
      <c r="B4" s="6" t="s">
        <v>37</v>
      </c>
    </row>
    <row r="5" spans="2:5" ht="18.75" x14ac:dyDescent="0.3">
      <c r="B5" s="7" t="s">
        <v>38</v>
      </c>
    </row>
    <row r="6" spans="2:5" ht="18.75" x14ac:dyDescent="0.3">
      <c r="B6" s="7" t="s">
        <v>39</v>
      </c>
    </row>
    <row r="7" spans="2:5" ht="18.75" x14ac:dyDescent="0.3">
      <c r="B7" s="7" t="s">
        <v>40</v>
      </c>
    </row>
    <row r="8" spans="2:5" ht="18.75" x14ac:dyDescent="0.3">
      <c r="B8" s="7" t="s">
        <v>41</v>
      </c>
    </row>
    <row r="9" spans="2:5" ht="18.75" x14ac:dyDescent="0.3">
      <c r="B9" s="7" t="s">
        <v>42</v>
      </c>
    </row>
    <row r="10" spans="2:5" ht="18.75" x14ac:dyDescent="0.3">
      <c r="B10" s="7" t="s">
        <v>43</v>
      </c>
    </row>
    <row r="11" spans="2:5" ht="18.75" x14ac:dyDescent="0.3">
      <c r="B11" s="7"/>
    </row>
    <row r="12" spans="2:5" ht="18.75" x14ac:dyDescent="0.3">
      <c r="B12" s="6" t="s">
        <v>44</v>
      </c>
    </row>
    <row r="13" spans="2:5" ht="73.5" customHeight="1" x14ac:dyDescent="0.25">
      <c r="B13" s="8" t="s">
        <v>45</v>
      </c>
      <c r="E13" s="3"/>
    </row>
    <row r="14" spans="2:5" ht="15.95" customHeight="1" x14ac:dyDescent="0.3">
      <c r="B14" s="7" t="s">
        <v>46</v>
      </c>
    </row>
    <row r="15" spans="2:5" ht="409.5" x14ac:dyDescent="0.3">
      <c r="B15" s="7" t="s">
        <v>47</v>
      </c>
    </row>
    <row r="16" spans="2:5" ht="18.75" x14ac:dyDescent="0.3">
      <c r="B16" s="7" t="s">
        <v>48</v>
      </c>
    </row>
    <row r="17" spans="2:2" x14ac:dyDescent="0.25">
      <c r="B17" s="50" t="s">
        <v>49</v>
      </c>
    </row>
    <row r="18" spans="2:2" ht="18.75" x14ac:dyDescent="0.3">
      <c r="B18" s="39"/>
    </row>
    <row r="19" spans="2:2" ht="18.75" x14ac:dyDescent="0.3">
      <c r="B19" s="6" t="s">
        <v>50</v>
      </c>
    </row>
    <row r="20" spans="2:2" ht="25.5" customHeight="1" x14ac:dyDescent="0.3">
      <c r="B20" s="7" t="s">
        <v>51</v>
      </c>
    </row>
    <row r="21" spans="2:2" ht="18.75" x14ac:dyDescent="0.3">
      <c r="B21" s="7" t="s">
        <v>52</v>
      </c>
    </row>
    <row r="22" spans="2:2" ht="18.75" x14ac:dyDescent="0.3">
      <c r="B22" s="7" t="s">
        <v>53</v>
      </c>
    </row>
    <row r="23" spans="2:2" ht="18.75" x14ac:dyDescent="0.3">
      <c r="B23" s="7"/>
    </row>
    <row r="24" spans="2:2" ht="31.5" customHeight="1" x14ac:dyDescent="0.3">
      <c r="B24" s="6" t="s">
        <v>54</v>
      </c>
    </row>
    <row r="25" spans="2:2" ht="18.75" x14ac:dyDescent="0.3">
      <c r="B25" s="7" t="s">
        <v>55</v>
      </c>
    </row>
    <row r="26" spans="2:2" ht="18.75" x14ac:dyDescent="0.3">
      <c r="B26" s="7" t="s">
        <v>56</v>
      </c>
    </row>
    <row r="27" spans="2:2" ht="18.75" x14ac:dyDescent="0.3">
      <c r="B27" s="7" t="s">
        <v>57</v>
      </c>
    </row>
    <row r="28" spans="2:2" ht="18.75" x14ac:dyDescent="0.3">
      <c r="B28" s="7"/>
    </row>
    <row r="29" spans="2:2" x14ac:dyDescent="0.25">
      <c r="B29" s="3"/>
    </row>
    <row r="30" spans="2:2" x14ac:dyDescent="0.25">
      <c r="B30" s="5"/>
    </row>
    <row r="31" spans="2:2" x14ac:dyDescent="0.25">
      <c r="B31" s="3"/>
    </row>
    <row r="32" spans="2:2" x14ac:dyDescent="0.25">
      <c r="B32" s="3"/>
    </row>
  </sheetData>
  <hyperlinks>
    <hyperlink ref="B17" r:id="rId1" xr:uid="{A7CE0D8D-BE49-47F2-A0B7-3CB4395833E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T42"/>
  <sheetViews>
    <sheetView showGridLines="0" topLeftCell="A4" zoomScaleNormal="100" workbookViewId="0">
      <selection activeCell="F16" sqref="F16"/>
    </sheetView>
  </sheetViews>
  <sheetFormatPr defaultColWidth="9.140625" defaultRowHeight="15" x14ac:dyDescent="0.25"/>
  <cols>
    <col min="1" max="1" width="1" style="2" customWidth="1"/>
    <col min="2" max="2" width="24.85546875" style="2" customWidth="1"/>
    <col min="3" max="3" width="1.42578125" style="2" customWidth="1"/>
    <col min="4" max="4" width="18.5703125" style="2" customWidth="1"/>
    <col min="5" max="5" width="1.42578125" style="2" customWidth="1"/>
    <col min="6" max="6" width="13.7109375" style="2" customWidth="1"/>
    <col min="7" max="7" width="1.140625" style="2" customWidth="1"/>
    <col min="8" max="8" width="13" style="2" customWidth="1"/>
    <col min="9" max="9" width="1.140625" style="2" customWidth="1"/>
    <col min="10" max="10" width="12.5703125" style="2" customWidth="1"/>
    <col min="11" max="11" width="1.140625" style="2" customWidth="1"/>
    <col min="12" max="12" width="14.7109375" style="2" customWidth="1"/>
    <col min="13" max="13" width="0.7109375" style="2" customWidth="1"/>
    <col min="14" max="14" width="13.42578125" style="2" customWidth="1"/>
    <col min="15" max="15" width="9.42578125" style="2" hidden="1" customWidth="1"/>
    <col min="16" max="16" width="1.42578125" style="2" customWidth="1"/>
    <col min="17" max="17" width="14.85546875" style="2" customWidth="1"/>
    <col min="18" max="18" width="1.140625" style="2" customWidth="1"/>
    <col min="19" max="19" width="14.85546875" style="2" customWidth="1"/>
    <col min="20" max="20" width="1.42578125" style="2" customWidth="1"/>
    <col min="21" max="16384" width="9.140625" style="2"/>
  </cols>
  <sheetData>
    <row r="1" spans="2:19" ht="6" customHeight="1" x14ac:dyDescent="0.25"/>
    <row r="2" spans="2:19" ht="6.75" customHeight="1" x14ac:dyDescent="0.25"/>
    <row r="3" spans="2:19" ht="71.25" customHeight="1" x14ac:dyDescent="0.25"/>
    <row r="4" spans="2:19" ht="31.5" x14ac:dyDescent="0.25">
      <c r="B4" s="9" t="s">
        <v>0</v>
      </c>
      <c r="C4" s="10"/>
      <c r="D4" s="11"/>
      <c r="E4" s="11"/>
      <c r="F4" s="11"/>
      <c r="G4" s="11"/>
      <c r="H4" s="11"/>
      <c r="I4" s="11"/>
      <c r="J4" s="11"/>
      <c r="K4" s="11"/>
      <c r="L4" s="11"/>
      <c r="M4" s="11"/>
      <c r="N4" s="11"/>
      <c r="O4" s="11"/>
      <c r="P4" s="11"/>
      <c r="Q4" s="11"/>
      <c r="R4" s="11"/>
      <c r="S4" s="11"/>
    </row>
    <row r="5" spans="2:19" ht="18.75" x14ac:dyDescent="0.25">
      <c r="B5" s="12" t="s">
        <v>1</v>
      </c>
      <c r="C5" s="53"/>
      <c r="D5" s="53"/>
      <c r="E5" s="53"/>
      <c r="F5" s="53"/>
      <c r="G5" s="53"/>
      <c r="H5" s="53"/>
      <c r="I5" s="13"/>
      <c r="J5" s="13"/>
      <c r="K5" s="13"/>
      <c r="L5" s="11"/>
      <c r="M5" s="11"/>
      <c r="N5" s="12" t="s">
        <v>2</v>
      </c>
      <c r="O5" s="12"/>
      <c r="P5" s="15"/>
      <c r="Q5" s="15"/>
      <c r="R5" s="14"/>
      <c r="S5" s="14"/>
    </row>
    <row r="6" spans="2:19" ht="6" customHeight="1" x14ac:dyDescent="0.25">
      <c r="B6" s="12"/>
      <c r="C6" s="13"/>
      <c r="D6" s="13"/>
      <c r="E6" s="13"/>
      <c r="F6" s="13"/>
      <c r="G6" s="13"/>
      <c r="H6" s="13"/>
      <c r="I6" s="13"/>
      <c r="J6" s="13"/>
      <c r="K6" s="13"/>
      <c r="L6" s="11"/>
      <c r="M6" s="11"/>
      <c r="N6" s="12"/>
      <c r="O6" s="12"/>
      <c r="P6" s="15"/>
      <c r="Q6" s="15"/>
      <c r="R6" s="11"/>
      <c r="S6" s="11"/>
    </row>
    <row r="7" spans="2:19" ht="18.75" x14ac:dyDescent="0.25">
      <c r="B7" s="12" t="s">
        <v>3</v>
      </c>
      <c r="C7" s="53"/>
      <c r="D7" s="53"/>
      <c r="E7" s="53"/>
      <c r="F7" s="53"/>
      <c r="G7" s="53"/>
      <c r="H7" s="53"/>
      <c r="I7" s="13"/>
      <c r="J7" s="13"/>
      <c r="K7" s="13"/>
      <c r="L7" s="11"/>
      <c r="M7" s="11"/>
      <c r="N7" s="15"/>
      <c r="O7" s="15"/>
      <c r="P7" s="15"/>
      <c r="Q7" s="15"/>
      <c r="R7" s="15"/>
      <c r="S7" s="15"/>
    </row>
    <row r="8" spans="2:19" ht="18.75" x14ac:dyDescent="0.25">
      <c r="B8" s="12"/>
      <c r="C8" s="12"/>
      <c r="D8" s="12"/>
      <c r="E8" s="12"/>
      <c r="F8" s="12"/>
      <c r="G8" s="12"/>
      <c r="H8" s="12"/>
      <c r="I8" s="12"/>
      <c r="J8" s="12"/>
      <c r="K8" s="12"/>
      <c r="L8" s="12"/>
      <c r="M8" s="11"/>
      <c r="N8" s="15"/>
      <c r="O8" s="15"/>
      <c r="P8" s="15"/>
      <c r="Q8" s="15"/>
      <c r="R8" s="15"/>
      <c r="S8" s="15"/>
    </row>
    <row r="9" spans="2:19" x14ac:dyDescent="0.25">
      <c r="B9" s="51" t="s">
        <v>4</v>
      </c>
      <c r="C9" s="51"/>
      <c r="D9" s="51"/>
      <c r="E9" s="51"/>
      <c r="F9" s="51"/>
      <c r="G9" s="51"/>
      <c r="H9" s="51"/>
      <c r="I9" s="51"/>
      <c r="J9" s="51"/>
      <c r="K9" s="51"/>
      <c r="L9" s="51"/>
      <c r="M9" s="51"/>
      <c r="N9" s="51"/>
      <c r="O9" s="51"/>
      <c r="P9" s="51"/>
      <c r="Q9" s="51"/>
      <c r="R9" s="51"/>
      <c r="S9" s="51"/>
    </row>
    <row r="10" spans="2:19" ht="6" customHeight="1" x14ac:dyDescent="0.25">
      <c r="B10" s="28"/>
      <c r="C10" s="28"/>
      <c r="D10" s="28"/>
      <c r="E10" s="28"/>
      <c r="F10" s="28"/>
      <c r="G10" s="28"/>
      <c r="H10" s="28"/>
      <c r="I10" s="28"/>
      <c r="J10" s="28"/>
      <c r="K10" s="28"/>
      <c r="L10" s="28"/>
      <c r="M10" s="28"/>
      <c r="N10" s="28"/>
      <c r="O10" s="28"/>
      <c r="P10" s="28"/>
      <c r="Q10" s="28"/>
      <c r="R10" s="28"/>
      <c r="S10" s="28"/>
    </row>
    <row r="11" spans="2:19" x14ac:dyDescent="0.25">
      <c r="B11" s="51" t="s">
        <v>5</v>
      </c>
      <c r="C11" s="35"/>
      <c r="D11" s="51" t="s">
        <v>6</v>
      </c>
      <c r="E11" s="35"/>
      <c r="F11" s="51" t="s">
        <v>7</v>
      </c>
      <c r="G11" s="51"/>
      <c r="H11" s="51"/>
      <c r="I11" s="51"/>
      <c r="J11" s="51"/>
      <c r="K11" s="35"/>
      <c r="L11" s="52" t="s">
        <v>8</v>
      </c>
      <c r="M11" s="52"/>
      <c r="N11" s="52"/>
      <c r="O11" s="52"/>
      <c r="P11" s="52"/>
      <c r="Q11" s="52"/>
      <c r="R11" s="35"/>
      <c r="S11" s="51" t="s">
        <v>9</v>
      </c>
    </row>
    <row r="12" spans="2:19" ht="4.5" customHeight="1" x14ac:dyDescent="0.25">
      <c r="B12" s="51"/>
      <c r="C12" s="35"/>
      <c r="D12" s="51"/>
      <c r="E12" s="35"/>
      <c r="F12" s="35"/>
      <c r="G12" s="35"/>
      <c r="H12" s="35"/>
      <c r="I12" s="35"/>
      <c r="J12" s="35"/>
      <c r="K12" s="35"/>
      <c r="L12" s="35"/>
      <c r="M12" s="35"/>
      <c r="N12" s="35"/>
      <c r="O12" s="35"/>
      <c r="P12" s="35"/>
      <c r="Q12" s="35"/>
      <c r="R12" s="35"/>
      <c r="S12" s="51"/>
    </row>
    <row r="13" spans="2:19" x14ac:dyDescent="0.25">
      <c r="B13" s="51"/>
      <c r="C13" s="35"/>
      <c r="D13" s="51"/>
      <c r="E13" s="35"/>
      <c r="F13" s="36" t="s">
        <v>10</v>
      </c>
      <c r="G13" s="35"/>
      <c r="H13" s="36" t="s">
        <v>11</v>
      </c>
      <c r="I13" s="35"/>
      <c r="J13" s="32" t="s">
        <v>12</v>
      </c>
      <c r="K13" s="35"/>
      <c r="L13" s="37" t="s">
        <v>13</v>
      </c>
      <c r="M13" s="35"/>
      <c r="N13" s="37" t="s">
        <v>14</v>
      </c>
      <c r="O13" s="32"/>
      <c r="P13" s="35"/>
      <c r="Q13" s="32" t="s">
        <v>15</v>
      </c>
      <c r="R13" s="35"/>
      <c r="S13" s="51"/>
    </row>
    <row r="14" spans="2:19" ht="4.5" customHeight="1" x14ac:dyDescent="0.25">
      <c r="B14" s="17"/>
      <c r="C14" s="17"/>
      <c r="D14" s="17"/>
      <c r="E14" s="17"/>
      <c r="F14" s="17"/>
      <c r="G14" s="17"/>
      <c r="H14" s="17"/>
      <c r="I14" s="17"/>
      <c r="J14" s="17"/>
      <c r="K14" s="17"/>
      <c r="L14" s="17"/>
      <c r="M14" s="17"/>
      <c r="N14" s="17"/>
      <c r="O14" s="33"/>
      <c r="P14" s="17"/>
      <c r="Q14" s="17"/>
      <c r="R14" s="17"/>
      <c r="S14" s="17"/>
    </row>
    <row r="15" spans="2:19" ht="20.25" customHeight="1" x14ac:dyDescent="0.25">
      <c r="B15" s="18" t="s">
        <v>93</v>
      </c>
      <c r="C15" s="19"/>
      <c r="D15" s="20"/>
      <c r="E15" s="21"/>
      <c r="F15" s="20">
        <v>45200</v>
      </c>
      <c r="G15" s="19"/>
      <c r="H15" s="20">
        <v>46003</v>
      </c>
      <c r="I15" s="19"/>
      <c r="J15" s="30">
        <f>YEARFRAC(F15,H15, 1)</f>
        <v>2.1979927007299271</v>
      </c>
      <c r="K15" s="19"/>
      <c r="L15" s="22">
        <v>1</v>
      </c>
      <c r="M15" s="23"/>
      <c r="N15" s="24" t="s">
        <v>22</v>
      </c>
      <c r="O15" s="33">
        <f>VLOOKUP(N15,'Cost type'!E4:F16,2,FALSE)</f>
        <v>63934</v>
      </c>
      <c r="P15" s="23"/>
      <c r="Q15" s="31">
        <f>IFERROR(SUM(J15*L15*O15),0)</f>
        <v>140526.46532846717</v>
      </c>
      <c r="R15" s="23"/>
      <c r="S15" s="40" t="s">
        <v>17</v>
      </c>
    </row>
    <row r="16" spans="2:19" ht="20.25" customHeight="1" x14ac:dyDescent="0.25">
      <c r="B16" s="18"/>
      <c r="C16" s="19"/>
      <c r="D16" s="25"/>
      <c r="E16" s="19"/>
      <c r="F16" s="20"/>
      <c r="G16" s="19"/>
      <c r="H16" s="20"/>
      <c r="I16" s="19"/>
      <c r="J16" s="30">
        <f>YEARFRAC(F16,H16, 1)</f>
        <v>0</v>
      </c>
      <c r="K16" s="19"/>
      <c r="L16" s="22">
        <v>1</v>
      </c>
      <c r="M16" s="19"/>
      <c r="N16" s="24" t="s">
        <v>18</v>
      </c>
      <c r="O16" s="33">
        <f>VLOOKUP(N16,'Cost type'!E4:F16,2,FALSE)</f>
        <v>25077</v>
      </c>
      <c r="P16" s="19"/>
      <c r="Q16" s="31">
        <f t="shared" ref="Q16:Q21" si="0">IFERROR(SUM(J16*L16*O16),0)</f>
        <v>0</v>
      </c>
      <c r="R16" s="19"/>
      <c r="S16" s="25" t="s">
        <v>17</v>
      </c>
    </row>
    <row r="17" spans="2:20" ht="20.25" customHeight="1" x14ac:dyDescent="0.25">
      <c r="B17" s="18"/>
      <c r="C17" s="19"/>
      <c r="D17" s="25"/>
      <c r="E17" s="19"/>
      <c r="F17" s="20"/>
      <c r="G17" s="19"/>
      <c r="H17" s="20"/>
      <c r="I17" s="19"/>
      <c r="J17" s="30">
        <f>YEARFRAC(F17,H17, 1)</f>
        <v>0</v>
      </c>
      <c r="K17" s="19"/>
      <c r="L17" s="22">
        <v>1</v>
      </c>
      <c r="M17" s="19"/>
      <c r="N17" s="24" t="s">
        <v>19</v>
      </c>
      <c r="O17" s="33">
        <f>VLOOKUP(N17,'Cost type'!E4:F16,2,FALSE)</f>
        <v>29709</v>
      </c>
      <c r="P17" s="19"/>
      <c r="Q17" s="31">
        <f>IFERROR(SUM(J17*L17*O17),0)</f>
        <v>0</v>
      </c>
      <c r="R17" s="19"/>
      <c r="S17" s="25" t="s">
        <v>17</v>
      </c>
    </row>
    <row r="18" spans="2:20" ht="20.25" customHeight="1" x14ac:dyDescent="0.25">
      <c r="B18" s="18"/>
      <c r="C18" s="19"/>
      <c r="D18" s="25"/>
      <c r="E18" s="19"/>
      <c r="F18" s="20"/>
      <c r="G18" s="19"/>
      <c r="H18" s="20"/>
      <c r="I18" s="19"/>
      <c r="J18" s="30">
        <f t="shared" ref="J18:J21" si="1">YEARFRAC(F18,H18, 1)</f>
        <v>0</v>
      </c>
      <c r="K18" s="19"/>
      <c r="L18" s="22">
        <v>1</v>
      </c>
      <c r="M18" s="19"/>
      <c r="N18" s="24" t="s">
        <v>20</v>
      </c>
      <c r="O18" s="33">
        <f>VLOOKUP(N18,'Cost type'!E4:F16,2,FALSE)</f>
        <v>40265</v>
      </c>
      <c r="P18" s="19"/>
      <c r="Q18" s="31">
        <f>IFERROR(SUM(J18*L18*O18),0)</f>
        <v>0</v>
      </c>
      <c r="R18" s="19"/>
      <c r="S18" s="25" t="s">
        <v>17</v>
      </c>
    </row>
    <row r="19" spans="2:20" ht="20.25" customHeight="1" x14ac:dyDescent="0.25">
      <c r="B19" s="18"/>
      <c r="C19" s="19"/>
      <c r="D19" s="25"/>
      <c r="E19" s="19"/>
      <c r="F19" s="20"/>
      <c r="G19" s="19"/>
      <c r="H19" s="20"/>
      <c r="I19" s="19"/>
      <c r="J19" s="30">
        <f t="shared" si="1"/>
        <v>0</v>
      </c>
      <c r="K19" s="19"/>
      <c r="L19" s="22">
        <v>1</v>
      </c>
      <c r="M19" s="19"/>
      <c r="N19" s="24" t="s">
        <v>21</v>
      </c>
      <c r="O19" s="33">
        <f>VLOOKUP(N19,'Cost type'!E4:F16,2,FALSE)</f>
        <v>50262</v>
      </c>
      <c r="P19" s="19"/>
      <c r="Q19" s="31">
        <f t="shared" si="0"/>
        <v>0</v>
      </c>
      <c r="R19" s="19"/>
      <c r="S19" s="25" t="s">
        <v>17</v>
      </c>
    </row>
    <row r="20" spans="2:20" ht="20.25" customHeight="1" x14ac:dyDescent="0.25">
      <c r="B20" s="18"/>
      <c r="C20" s="19"/>
      <c r="D20" s="25"/>
      <c r="E20" s="19"/>
      <c r="F20" s="20"/>
      <c r="G20" s="19"/>
      <c r="H20" s="20"/>
      <c r="I20" s="19"/>
      <c r="J20" s="30">
        <f t="shared" si="1"/>
        <v>0</v>
      </c>
      <c r="K20" s="19"/>
      <c r="L20" s="22">
        <v>1</v>
      </c>
      <c r="M20" s="19"/>
      <c r="N20" s="24" t="s">
        <v>22</v>
      </c>
      <c r="O20" s="33">
        <f>VLOOKUP(N20,'Cost type'!E4:F16,2,FALSE)</f>
        <v>63934</v>
      </c>
      <c r="P20" s="19"/>
      <c r="Q20" s="31">
        <f t="shared" si="0"/>
        <v>0</v>
      </c>
      <c r="R20" s="19"/>
      <c r="S20" s="25" t="s">
        <v>17</v>
      </c>
    </row>
    <row r="21" spans="2:20" ht="20.25" customHeight="1" x14ac:dyDescent="0.25">
      <c r="B21" s="18"/>
      <c r="C21" s="19"/>
      <c r="D21" s="25"/>
      <c r="E21" s="19"/>
      <c r="F21" s="20"/>
      <c r="G21" s="19"/>
      <c r="H21" s="20"/>
      <c r="I21" s="19"/>
      <c r="J21" s="30">
        <f t="shared" si="1"/>
        <v>0</v>
      </c>
      <c r="K21" s="19"/>
      <c r="L21" s="22">
        <v>1</v>
      </c>
      <c r="M21" s="19"/>
      <c r="N21" s="24" t="s">
        <v>23</v>
      </c>
      <c r="O21" s="33">
        <f>VLOOKUP(N21,'Cost type'!E4:F16,2,FALSE)</f>
        <v>81253</v>
      </c>
      <c r="P21" s="19"/>
      <c r="Q21" s="31">
        <f t="shared" si="0"/>
        <v>0</v>
      </c>
      <c r="R21" s="19"/>
      <c r="S21" s="25" t="s">
        <v>17</v>
      </c>
    </row>
    <row r="22" spans="2:20" ht="10.5" customHeight="1" x14ac:dyDescent="0.25">
      <c r="B22" s="15"/>
      <c r="C22" s="15"/>
      <c r="D22" s="15"/>
      <c r="E22" s="15"/>
      <c r="F22" s="15"/>
      <c r="G22" s="15"/>
      <c r="H22" s="15"/>
      <c r="I22" s="15"/>
      <c r="J22" s="15"/>
      <c r="K22" s="15"/>
      <c r="L22" s="15"/>
      <c r="M22" s="15"/>
      <c r="N22" s="15"/>
      <c r="O22" s="15"/>
      <c r="P22" s="15"/>
      <c r="Q22" s="15"/>
      <c r="R22" s="15"/>
      <c r="S22" s="15"/>
    </row>
    <row r="23" spans="2:20" x14ac:dyDescent="0.25">
      <c r="B23" s="15"/>
      <c r="C23" s="15"/>
      <c r="D23" s="15"/>
      <c r="E23" s="15"/>
      <c r="F23" s="15"/>
      <c r="G23" s="15"/>
      <c r="H23" s="16" t="s">
        <v>24</v>
      </c>
      <c r="I23" s="15"/>
      <c r="J23" s="15"/>
      <c r="K23" s="15"/>
      <c r="L23" s="15"/>
      <c r="M23" s="15"/>
      <c r="N23" s="15"/>
      <c r="O23" s="28"/>
      <c r="P23" s="28"/>
      <c r="Q23" s="34">
        <f>SUM(Q15:Q21)</f>
        <v>140526.46532846717</v>
      </c>
      <c r="R23" s="28"/>
      <c r="S23" s="34">
        <f>SUMIF(S15:S21,"Y",Q15:Q21)</f>
        <v>140526.46532846717</v>
      </c>
    </row>
    <row r="24" spans="2:20" x14ac:dyDescent="0.25">
      <c r="B24" s="15"/>
      <c r="C24" s="15"/>
      <c r="D24" s="26"/>
      <c r="E24" s="26"/>
      <c r="F24" s="26"/>
      <c r="G24" s="26"/>
      <c r="H24" s="15"/>
      <c r="I24" s="15"/>
      <c r="J24" s="15"/>
      <c r="K24" s="15"/>
      <c r="L24" s="15"/>
      <c r="M24" s="15"/>
      <c r="N24" s="15"/>
      <c r="O24" s="15"/>
      <c r="P24" s="15"/>
      <c r="Q24" s="15"/>
      <c r="R24" s="15"/>
      <c r="S24" s="15"/>
    </row>
    <row r="25" spans="2:20" x14ac:dyDescent="0.25">
      <c r="B25" s="51" t="s">
        <v>25</v>
      </c>
      <c r="C25" s="51"/>
      <c r="D25" s="51"/>
      <c r="E25" s="51"/>
      <c r="F25" s="51"/>
      <c r="G25" s="51"/>
      <c r="H25" s="51"/>
      <c r="I25" s="51"/>
      <c r="J25" s="51"/>
      <c r="K25" s="51"/>
      <c r="L25" s="51"/>
      <c r="Q25" s="29" t="s">
        <v>26</v>
      </c>
      <c r="S25" s="34">
        <f>SUMIF(S15:S21,"N",Q15:Q21)</f>
        <v>0</v>
      </c>
    </row>
    <row r="26" spans="2:20" x14ac:dyDescent="0.25">
      <c r="B26" s="28"/>
      <c r="C26" s="28"/>
      <c r="D26" s="28"/>
      <c r="E26" s="28"/>
      <c r="F26" s="28"/>
      <c r="G26" s="28"/>
      <c r="H26" s="28"/>
      <c r="I26" s="28"/>
      <c r="J26" s="28"/>
      <c r="K26" s="28"/>
      <c r="L26" s="28"/>
      <c r="M26" s="28"/>
      <c r="N26" s="28"/>
      <c r="O26" s="28"/>
      <c r="P26" s="28"/>
      <c r="Q26" s="28"/>
      <c r="R26" s="28"/>
      <c r="S26" s="28"/>
    </row>
    <row r="27" spans="2:20" x14ac:dyDescent="0.25">
      <c r="B27" s="51" t="s">
        <v>27</v>
      </c>
      <c r="C27" s="35"/>
      <c r="D27" s="51" t="s">
        <v>28</v>
      </c>
      <c r="E27" s="35"/>
      <c r="F27" s="52" t="s">
        <v>8</v>
      </c>
      <c r="G27" s="52"/>
      <c r="H27" s="52"/>
      <c r="I27" s="52"/>
      <c r="J27" s="52"/>
      <c r="L27" s="51" t="s">
        <v>9</v>
      </c>
      <c r="O27" s="38"/>
      <c r="P27" s="35"/>
    </row>
    <row r="28" spans="2:20" x14ac:dyDescent="0.25">
      <c r="B28" s="51"/>
      <c r="C28" s="35"/>
      <c r="D28" s="51"/>
      <c r="E28" s="35"/>
      <c r="F28" s="35"/>
      <c r="G28" s="35"/>
      <c r="H28" s="35"/>
      <c r="I28" s="35"/>
      <c r="L28" s="51"/>
      <c r="O28" s="35"/>
      <c r="P28" s="35"/>
      <c r="Q28" s="54" t="s">
        <v>29</v>
      </c>
      <c r="R28" s="54"/>
      <c r="S28" s="54"/>
    </row>
    <row r="29" spans="2:20" x14ac:dyDescent="0.25">
      <c r="B29" s="51"/>
      <c r="C29" s="35"/>
      <c r="D29" s="51"/>
      <c r="E29" s="35"/>
      <c r="F29" s="37" t="s">
        <v>30</v>
      </c>
      <c r="G29" s="35"/>
      <c r="H29" s="37" t="s">
        <v>31</v>
      </c>
      <c r="I29" s="35"/>
      <c r="J29" s="32" t="s">
        <v>15</v>
      </c>
      <c r="L29" s="51"/>
      <c r="O29" s="32" t="s">
        <v>15</v>
      </c>
      <c r="P29" s="35"/>
      <c r="Q29" s="55">
        <f>S25+L42</f>
        <v>0</v>
      </c>
      <c r="R29" s="55"/>
      <c r="S29" s="55"/>
    </row>
    <row r="30" spans="2:20" x14ac:dyDescent="0.25">
      <c r="B30" s="17"/>
      <c r="C30" s="17"/>
      <c r="D30" s="17"/>
      <c r="E30" s="17"/>
      <c r="F30" s="17"/>
      <c r="G30" s="17"/>
      <c r="H30" s="17"/>
      <c r="I30" s="17"/>
      <c r="J30" s="17"/>
      <c r="L30" s="17"/>
      <c r="O30" s="17"/>
      <c r="P30" s="17"/>
      <c r="Q30" s="55"/>
      <c r="R30" s="55"/>
      <c r="S30" s="55"/>
    </row>
    <row r="31" spans="2:20" x14ac:dyDescent="0.25">
      <c r="B31" s="18" t="s">
        <v>94</v>
      </c>
      <c r="C31" s="19"/>
      <c r="D31" s="20"/>
      <c r="E31" s="21"/>
      <c r="F31" s="22">
        <v>12</v>
      </c>
      <c r="G31" s="23"/>
      <c r="H31" s="24">
        <v>2000</v>
      </c>
      <c r="I31" s="23"/>
      <c r="J31" s="31">
        <f>H31*F31</f>
        <v>24000</v>
      </c>
      <c r="L31" s="24" t="s">
        <v>17</v>
      </c>
      <c r="O31" s="31">
        <f t="shared" ref="O31:O38" si="2">SUM(F31*H31)</f>
        <v>24000</v>
      </c>
      <c r="P31" s="23"/>
      <c r="Q31" s="55"/>
      <c r="R31" s="55"/>
      <c r="S31" s="55"/>
    </row>
    <row r="32" spans="2:20" x14ac:dyDescent="0.25">
      <c r="B32" s="18"/>
      <c r="C32" s="19"/>
      <c r="D32" s="25"/>
      <c r="E32" s="19"/>
      <c r="F32" s="22"/>
      <c r="G32" s="19"/>
      <c r="H32" s="24"/>
      <c r="I32" s="19"/>
      <c r="J32" s="31">
        <f t="shared" ref="J32:J38" si="3">H32*F32</f>
        <v>0</v>
      </c>
      <c r="L32" s="18" t="s">
        <v>32</v>
      </c>
      <c r="O32" s="31">
        <f t="shared" si="2"/>
        <v>0</v>
      </c>
      <c r="P32" s="19"/>
      <c r="Q32" s="19"/>
      <c r="R32" s="19"/>
      <c r="S32" s="19"/>
      <c r="T32" s="19"/>
    </row>
    <row r="33" spans="2:19" x14ac:dyDescent="0.25">
      <c r="B33" s="18"/>
      <c r="C33" s="19"/>
      <c r="D33" s="25"/>
      <c r="E33" s="19"/>
      <c r="F33" s="22"/>
      <c r="G33" s="19"/>
      <c r="H33" s="24"/>
      <c r="I33" s="19"/>
      <c r="J33" s="31">
        <f t="shared" si="3"/>
        <v>0</v>
      </c>
      <c r="L33" s="18" t="s">
        <v>17</v>
      </c>
      <c r="O33" s="31">
        <f t="shared" si="2"/>
        <v>0</v>
      </c>
      <c r="P33" s="19"/>
      <c r="Q33" s="54" t="s">
        <v>33</v>
      </c>
      <c r="R33" s="54"/>
      <c r="S33" s="54"/>
    </row>
    <row r="34" spans="2:19" x14ac:dyDescent="0.25">
      <c r="B34" s="18"/>
      <c r="C34" s="19"/>
      <c r="D34" s="25"/>
      <c r="E34" s="19"/>
      <c r="F34" s="22"/>
      <c r="G34" s="19"/>
      <c r="H34" s="24"/>
      <c r="I34" s="19"/>
      <c r="J34" s="31">
        <f t="shared" si="3"/>
        <v>0</v>
      </c>
      <c r="L34" s="18" t="s">
        <v>17</v>
      </c>
      <c r="O34" s="31">
        <f t="shared" si="2"/>
        <v>0</v>
      </c>
      <c r="P34" s="19"/>
      <c r="Q34" s="55">
        <f>S23+L40</f>
        <v>164526.46532846717</v>
      </c>
      <c r="R34" s="55"/>
      <c r="S34" s="55"/>
    </row>
    <row r="35" spans="2:19" x14ac:dyDescent="0.25">
      <c r="B35" s="18"/>
      <c r="C35" s="19"/>
      <c r="D35" s="25"/>
      <c r="E35" s="19"/>
      <c r="F35" s="22"/>
      <c r="G35" s="19"/>
      <c r="H35" s="24"/>
      <c r="I35" s="19"/>
      <c r="J35" s="31">
        <f t="shared" si="3"/>
        <v>0</v>
      </c>
      <c r="L35" s="18"/>
      <c r="O35" s="31">
        <f t="shared" si="2"/>
        <v>0</v>
      </c>
      <c r="P35" s="19"/>
      <c r="Q35" s="55"/>
      <c r="R35" s="55"/>
      <c r="S35" s="55"/>
    </row>
    <row r="36" spans="2:19" x14ac:dyDescent="0.25">
      <c r="B36" s="18"/>
      <c r="C36" s="19"/>
      <c r="D36" s="25"/>
      <c r="E36" s="19"/>
      <c r="F36" s="22"/>
      <c r="G36" s="19"/>
      <c r="H36" s="24"/>
      <c r="I36" s="19"/>
      <c r="J36" s="31">
        <f t="shared" si="3"/>
        <v>0</v>
      </c>
      <c r="L36" s="18"/>
      <c r="O36" s="31">
        <f t="shared" si="2"/>
        <v>0</v>
      </c>
      <c r="P36" s="19"/>
      <c r="Q36" s="55"/>
      <c r="R36" s="55"/>
      <c r="S36" s="55"/>
    </row>
    <row r="37" spans="2:19" x14ac:dyDescent="0.25">
      <c r="B37" s="18"/>
      <c r="C37" s="19"/>
      <c r="D37" s="25"/>
      <c r="E37" s="19"/>
      <c r="F37" s="22"/>
      <c r="G37" s="19"/>
      <c r="H37" s="24"/>
      <c r="I37" s="19"/>
      <c r="J37" s="31">
        <f t="shared" si="3"/>
        <v>0</v>
      </c>
      <c r="L37" s="18"/>
      <c r="O37" s="31">
        <f t="shared" si="2"/>
        <v>0</v>
      </c>
      <c r="P37" s="19"/>
    </row>
    <row r="38" spans="2:19" x14ac:dyDescent="0.25">
      <c r="B38" s="18"/>
      <c r="C38" s="19"/>
      <c r="D38" s="25"/>
      <c r="E38" s="19"/>
      <c r="F38" s="22"/>
      <c r="G38" s="19"/>
      <c r="H38" s="24"/>
      <c r="I38" s="19"/>
      <c r="J38" s="31">
        <f t="shared" si="3"/>
        <v>0</v>
      </c>
      <c r="L38" s="18"/>
      <c r="O38" s="31">
        <f t="shared" si="2"/>
        <v>0</v>
      </c>
      <c r="P38" s="19"/>
      <c r="Q38" s="54" t="s">
        <v>34</v>
      </c>
      <c r="R38" s="54"/>
      <c r="S38" s="54"/>
    </row>
    <row r="39" spans="2:19" x14ac:dyDescent="0.25">
      <c r="B39" s="15"/>
      <c r="C39" s="15"/>
      <c r="D39" s="15"/>
      <c r="E39" s="15"/>
      <c r="F39" s="15"/>
      <c r="G39" s="15"/>
      <c r="H39" s="15"/>
      <c r="I39" s="15"/>
      <c r="L39" s="15"/>
      <c r="O39" s="15"/>
      <c r="P39" s="15"/>
      <c r="Q39" s="55">
        <f>Q29+Q34</f>
        <v>164526.46532846717</v>
      </c>
      <c r="R39" s="55"/>
      <c r="S39" s="55"/>
    </row>
    <row r="40" spans="2:19" x14ac:dyDescent="0.25">
      <c r="B40" s="15"/>
      <c r="C40" s="15"/>
      <c r="D40" s="16" t="s">
        <v>24</v>
      </c>
      <c r="E40" s="15"/>
      <c r="F40" s="27">
        <f>SUM(F31:F38)</f>
        <v>12</v>
      </c>
      <c r="G40" s="28"/>
      <c r="H40" s="27">
        <f>SUM(H31:H38)</f>
        <v>2000</v>
      </c>
      <c r="I40" s="28"/>
      <c r="J40" s="34">
        <f>SUM(J31:J38)</f>
        <v>24000</v>
      </c>
      <c r="L40" s="34">
        <f>SUMIF(L31:L38,"Y",J31:O38)</f>
        <v>24000</v>
      </c>
      <c r="O40" s="34">
        <f>SUM(O31:O38)</f>
        <v>24000</v>
      </c>
      <c r="P40" s="28"/>
      <c r="Q40" s="55"/>
      <c r="R40" s="55"/>
      <c r="S40" s="55"/>
    </row>
    <row r="41" spans="2:19" x14ac:dyDescent="0.25">
      <c r="Q41" s="55"/>
      <c r="R41" s="55"/>
      <c r="S41" s="55"/>
    </row>
    <row r="42" spans="2:19" x14ac:dyDescent="0.25">
      <c r="J42" s="29" t="s">
        <v>35</v>
      </c>
      <c r="L42" s="34">
        <f>SUMIF(L31:L38,"N",J31:O38)</f>
        <v>0</v>
      </c>
    </row>
  </sheetData>
  <sheetProtection sheet="1" insertColumns="0" insertRows="0" selectLockedCells="1" pivotTables="0"/>
  <mergeCells count="19">
    <mergeCell ref="Q38:S38"/>
    <mergeCell ref="Q39:S41"/>
    <mergeCell ref="Q28:S28"/>
    <mergeCell ref="Q29:S31"/>
    <mergeCell ref="Q33:S33"/>
    <mergeCell ref="Q34:S36"/>
    <mergeCell ref="C7:H7"/>
    <mergeCell ref="C5:H5"/>
    <mergeCell ref="L11:Q11"/>
    <mergeCell ref="B25:L25"/>
    <mergeCell ref="B9:S9"/>
    <mergeCell ref="S11:S13"/>
    <mergeCell ref="B27:B29"/>
    <mergeCell ref="D27:D29"/>
    <mergeCell ref="L27:L29"/>
    <mergeCell ref="F11:J11"/>
    <mergeCell ref="F27:J27"/>
    <mergeCell ref="D11:D13"/>
    <mergeCell ref="B11:B13"/>
  </mergeCells>
  <phoneticPr fontId="11" type="noConversion"/>
  <pageMargins left="0.23622047244094491" right="0.23622047244094491" top="0.74803149606299213" bottom="0.74803149606299213" header="0.31496062992125984" footer="0.31496062992125984"/>
  <pageSetup paperSize="9" scale="85" orientation="landscape" r:id="rId1"/>
  <headerFooter>
    <oddFooter>&amp;Lwww.stakeholdermap.com&amp;C&amp;P of &amp;N&amp;R© T Morphy. stakeholdermap.com. 2009 - 2017</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CF6CCA7-278D-42FE-A4C5-906E1C29B79A}">
          <x14:formula1>
            <xm:f>'Cost type'!$E$4:$E$16</xm:f>
          </x14:formula1>
          <xm:sqref>N15:N21</xm:sqref>
        </x14:dataValidation>
        <x14:dataValidation type="list" allowBlank="1" showInputMessage="1" showErrorMessage="1" xr:uid="{97783D53-516E-4A4A-A90E-ABCA36BFEF27}">
          <x14:formula1>
            <xm:f>'Cost type'!$G$4:$G$5</xm:f>
          </x14:formula1>
          <xm:sqref>S15:S21 L31:L38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28"/>
  <sheetViews>
    <sheetView tabSelected="1" workbookViewId="0">
      <selection activeCell="V17" sqref="V17"/>
    </sheetView>
  </sheetViews>
  <sheetFormatPr defaultColWidth="9.140625" defaultRowHeight="15" x14ac:dyDescent="0.25"/>
  <cols>
    <col min="1" max="1" width="12.85546875" style="1" customWidth="1"/>
    <col min="2" max="2" width="27.42578125" style="1" customWidth="1"/>
    <col min="3" max="3" width="15.5703125" style="1" customWidth="1"/>
    <col min="4" max="4" width="12.140625" style="1" hidden="1" customWidth="1"/>
    <col min="5" max="5" width="10.7109375" style="1" hidden="1" customWidth="1"/>
    <col min="6" max="6" width="10" style="1" hidden="1" customWidth="1"/>
    <col min="7" max="7" width="9.140625" style="1" hidden="1" customWidth="1"/>
    <col min="8" max="16384" width="9.140625" style="1"/>
  </cols>
  <sheetData>
    <row r="1" spans="1:7" x14ac:dyDescent="0.25">
      <c r="A1" s="41"/>
      <c r="B1" s="41"/>
      <c r="C1" s="41"/>
      <c r="D1" s="42"/>
    </row>
    <row r="2" spans="1:7" ht="19.5" thickBot="1" x14ac:dyDescent="0.35">
      <c r="A2" s="41"/>
      <c r="B2" s="56" t="s">
        <v>58</v>
      </c>
      <c r="C2" s="56"/>
      <c r="D2" s="41"/>
      <c r="E2" s="1" t="s">
        <v>59</v>
      </c>
      <c r="F2" s="1" t="s">
        <v>60</v>
      </c>
      <c r="G2" s="1" t="s">
        <v>61</v>
      </c>
    </row>
    <row r="3" spans="1:7" ht="19.5" thickBot="1" x14ac:dyDescent="0.35">
      <c r="A3" s="41"/>
      <c r="B3" s="43" t="s">
        <v>62</v>
      </c>
      <c r="C3" s="43" t="s">
        <v>63</v>
      </c>
      <c r="D3" s="41"/>
    </row>
    <row r="4" spans="1:7" ht="16.5" customHeight="1" x14ac:dyDescent="0.25">
      <c r="A4" s="41"/>
      <c r="B4" s="44" t="s">
        <v>64</v>
      </c>
      <c r="C4" s="45" t="s">
        <v>65</v>
      </c>
      <c r="D4" s="46"/>
      <c r="E4" s="1" t="s">
        <v>16</v>
      </c>
      <c r="F4" s="1">
        <v>22490</v>
      </c>
      <c r="G4" s="1" t="s">
        <v>17</v>
      </c>
    </row>
    <row r="5" spans="1:7" ht="16.5" customHeight="1" x14ac:dyDescent="0.25">
      <c r="A5" s="41"/>
      <c r="B5" s="47" t="s">
        <v>4</v>
      </c>
      <c r="C5" s="48" t="s">
        <v>66</v>
      </c>
      <c r="D5" s="49"/>
      <c r="E5" s="1" t="s">
        <v>18</v>
      </c>
      <c r="F5" s="1">
        <v>25077</v>
      </c>
      <c r="G5" s="1" t="s">
        <v>32</v>
      </c>
    </row>
    <row r="6" spans="1:7" ht="16.5" customHeight="1" x14ac:dyDescent="0.25">
      <c r="A6" s="41"/>
      <c r="B6" s="47" t="s">
        <v>67</v>
      </c>
      <c r="C6" s="48" t="s">
        <v>68</v>
      </c>
      <c r="D6" s="41"/>
      <c r="E6" s="1" t="s">
        <v>19</v>
      </c>
      <c r="F6" s="1">
        <v>29709</v>
      </c>
    </row>
    <row r="7" spans="1:7" ht="16.5" customHeight="1" x14ac:dyDescent="0.25">
      <c r="A7" s="41"/>
      <c r="B7" s="47" t="s">
        <v>69</v>
      </c>
      <c r="C7" s="48" t="s">
        <v>70</v>
      </c>
      <c r="D7" s="49"/>
      <c r="E7" s="1" t="s">
        <v>71</v>
      </c>
      <c r="F7" s="1">
        <v>33561</v>
      </c>
    </row>
    <row r="8" spans="1:7" ht="16.5" customHeight="1" x14ac:dyDescent="0.25">
      <c r="A8" s="41"/>
      <c r="B8" s="47" t="s">
        <v>72</v>
      </c>
      <c r="C8" s="48" t="s">
        <v>73</v>
      </c>
      <c r="D8" s="41"/>
      <c r="E8" s="1" t="s">
        <v>20</v>
      </c>
      <c r="F8" s="1">
        <v>40265</v>
      </c>
    </row>
    <row r="9" spans="1:7" ht="16.5" customHeight="1" x14ac:dyDescent="0.25">
      <c r="A9" s="41"/>
      <c r="B9" s="47" t="s">
        <v>74</v>
      </c>
      <c r="C9" s="48" t="s">
        <v>75</v>
      </c>
      <c r="D9" s="41"/>
      <c r="E9" s="1" t="s">
        <v>21</v>
      </c>
      <c r="F9" s="1">
        <v>50262</v>
      </c>
    </row>
    <row r="10" spans="1:7" ht="18.95" customHeight="1" x14ac:dyDescent="0.25">
      <c r="A10" s="41"/>
      <c r="B10" s="47" t="s">
        <v>76</v>
      </c>
      <c r="C10" s="48" t="s">
        <v>77</v>
      </c>
      <c r="D10" s="41"/>
      <c r="E10" s="1" t="s">
        <v>22</v>
      </c>
      <c r="F10" s="1">
        <v>63934</v>
      </c>
    </row>
    <row r="11" spans="1:7" ht="16.5" customHeight="1" x14ac:dyDescent="0.25">
      <c r="A11" s="41"/>
      <c r="B11" s="47" t="s">
        <v>78</v>
      </c>
      <c r="C11" s="48" t="s">
        <v>79</v>
      </c>
      <c r="D11" s="41"/>
      <c r="E11" s="1" t="s">
        <v>23</v>
      </c>
      <c r="F11" s="1">
        <v>81253</v>
      </c>
    </row>
    <row r="12" spans="1:7" ht="16.5" customHeight="1" x14ac:dyDescent="0.25">
      <c r="A12" s="41"/>
      <c r="B12" s="47" t="s">
        <v>80</v>
      </c>
      <c r="C12" s="48" t="s">
        <v>81</v>
      </c>
      <c r="D12" s="41"/>
      <c r="E12" s="1" t="s">
        <v>82</v>
      </c>
      <c r="F12" s="1">
        <v>91576</v>
      </c>
    </row>
    <row r="13" spans="1:7" ht="16.5" customHeight="1" x14ac:dyDescent="0.25">
      <c r="A13" s="41"/>
      <c r="B13" s="47" t="s">
        <v>83</v>
      </c>
      <c r="C13" s="48" t="s">
        <v>84</v>
      </c>
      <c r="D13" s="41"/>
      <c r="E13" s="1" t="s">
        <v>85</v>
      </c>
      <c r="F13" s="1">
        <v>112851</v>
      </c>
    </row>
    <row r="14" spans="1:7" ht="16.5" customHeight="1" x14ac:dyDescent="0.25">
      <c r="A14" s="41"/>
      <c r="B14" s="47" t="s">
        <v>86</v>
      </c>
      <c r="C14" s="48" t="s">
        <v>87</v>
      </c>
      <c r="D14" s="41"/>
      <c r="E14" s="1" t="s">
        <v>88</v>
      </c>
      <c r="F14" s="1">
        <v>139017</v>
      </c>
    </row>
    <row r="15" spans="1:7" ht="16.5" customHeight="1" x14ac:dyDescent="0.25">
      <c r="A15" s="41"/>
      <c r="B15" s="47" t="s">
        <v>89</v>
      </c>
      <c r="C15" s="48" t="s">
        <v>90</v>
      </c>
      <c r="D15" s="41"/>
      <c r="E15" s="1" t="s">
        <v>91</v>
      </c>
      <c r="F15" s="1">
        <v>166188</v>
      </c>
    </row>
    <row r="16" spans="1:7" x14ac:dyDescent="0.25">
      <c r="A16" s="41"/>
      <c r="B16" s="41"/>
      <c r="C16" s="41"/>
      <c r="D16" s="41"/>
      <c r="E16" s="1" t="s">
        <v>92</v>
      </c>
      <c r="F16" s="1">
        <v>223680</v>
      </c>
    </row>
    <row r="17" spans="1:4" x14ac:dyDescent="0.25">
      <c r="A17" s="41"/>
      <c r="B17" s="41"/>
      <c r="C17" s="41"/>
      <c r="D17" s="41"/>
    </row>
    <row r="18" spans="1:4" x14ac:dyDescent="0.25">
      <c r="A18" s="41"/>
      <c r="B18" s="41"/>
      <c r="C18" s="41"/>
      <c r="D18" s="41"/>
    </row>
    <row r="19" spans="1:4" x14ac:dyDescent="0.25">
      <c r="A19" s="41"/>
      <c r="B19" s="41"/>
      <c r="C19" s="41"/>
      <c r="D19" s="41"/>
    </row>
    <row r="20" spans="1:4" x14ac:dyDescent="0.25">
      <c r="A20" s="41"/>
      <c r="B20" s="41"/>
      <c r="C20" s="41"/>
      <c r="D20" s="41"/>
    </row>
    <row r="21" spans="1:4" x14ac:dyDescent="0.25">
      <c r="A21" s="41"/>
      <c r="B21" s="41"/>
      <c r="C21" s="41"/>
      <c r="D21" s="41"/>
    </row>
    <row r="22" spans="1:4" x14ac:dyDescent="0.25">
      <c r="A22" s="41"/>
      <c r="B22" s="41"/>
      <c r="C22" s="41"/>
      <c r="D22" s="41"/>
    </row>
    <row r="23" spans="1:4" x14ac:dyDescent="0.25">
      <c r="A23" s="41"/>
      <c r="B23" s="41"/>
      <c r="C23" s="41"/>
      <c r="D23" s="41"/>
    </row>
    <row r="24" spans="1:4" x14ac:dyDescent="0.25">
      <c r="A24" s="41"/>
      <c r="B24" s="41"/>
      <c r="C24" s="41"/>
      <c r="D24" s="41"/>
    </row>
    <row r="25" spans="1:4" x14ac:dyDescent="0.25">
      <c r="A25" s="41"/>
      <c r="B25" s="41"/>
      <c r="C25" s="41"/>
      <c r="D25" s="41"/>
    </row>
    <row r="26" spans="1:4" x14ac:dyDescent="0.25">
      <c r="A26" s="41"/>
      <c r="B26" s="41"/>
      <c r="C26" s="41"/>
      <c r="D26" s="41"/>
    </row>
    <row r="27" spans="1:4" x14ac:dyDescent="0.25">
      <c r="A27" s="41"/>
      <c r="B27" s="41"/>
      <c r="C27" s="41"/>
      <c r="D27" s="41"/>
    </row>
    <row r="28" spans="1:4" x14ac:dyDescent="0.25">
      <c r="A28" s="41"/>
      <c r="B28" s="41"/>
      <c r="C28" s="41"/>
      <c r="D28" s="41"/>
    </row>
  </sheetData>
  <sheetProtection sheet="1" objects="1" scenarios="1"/>
  <mergeCells count="1">
    <mergeCell ref="B2:C2"/>
  </mergeCells>
  <phoneticPr fontId="11" type="noConversion"/>
  <dataValidations count="1">
    <dataValidation type="whole" operator="equal" allowBlank="1" showInputMessage="1" showErrorMessage="1" sqref="E4" xr:uid="{CA491D6A-9DED-4578-A3FC-D9BA253C1EE5}">
      <formula1>21749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9454BE7446CD4FA548CC88E13BB8D0" ma:contentTypeVersion="14" ma:contentTypeDescription="Create a new document." ma:contentTypeScope="" ma:versionID="406c8c73f401da44a3191d53d94cdb22">
  <xsd:schema xmlns:xsd="http://www.w3.org/2001/XMLSchema" xmlns:xs="http://www.w3.org/2001/XMLSchema" xmlns:p="http://schemas.microsoft.com/office/2006/metadata/properties" xmlns:ns2="88aebc00-effe-43ee-af11-869b9a6f1f6c" xmlns:ns3="75fad54e-5a7a-45a4-b25b-6c8654b25131" targetNamespace="http://schemas.microsoft.com/office/2006/metadata/properties" ma:root="true" ma:fieldsID="bade7944c6d813899cc6d855b2f12aac" ns2:_="" ns3:_="">
    <xsd:import namespace="88aebc00-effe-43ee-af11-869b9a6f1f6c"/>
    <xsd:import namespace="75fad54e-5a7a-45a4-b25b-6c8654b251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aebc00-effe-43ee-af11-869b9a6f1f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fad54e-5a7a-45a4-b25b-6c8654b251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486de57-e267-4e00-ab25-74531db156ad}" ma:internalName="TaxCatchAll" ma:showField="CatchAllData" ma:web="75fad54e-5a7a-45a4-b25b-6c8654b25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aebc00-effe-43ee-af11-869b9a6f1f6c">
      <Terms xmlns="http://schemas.microsoft.com/office/infopath/2007/PartnerControls"/>
    </lcf76f155ced4ddcb4097134ff3c332f>
    <TaxCatchAll xmlns="75fad54e-5a7a-45a4-b25b-6c8654b25131" xsi:nil="true"/>
    <SharedWithUsers xmlns="75fad54e-5a7a-45a4-b25b-6c8654b25131">
      <UserInfo>
        <DisplayName>Laura Green</DisplayName>
        <AccountId>144</AccountId>
        <AccountType/>
      </UserInfo>
    </SharedWithUsers>
  </documentManagement>
</p:properties>
</file>

<file path=customXml/itemProps1.xml><?xml version="1.0" encoding="utf-8"?>
<ds:datastoreItem xmlns:ds="http://schemas.openxmlformats.org/officeDocument/2006/customXml" ds:itemID="{10099174-9550-434F-B01A-D49EAC24DC9E}">
  <ds:schemaRefs>
    <ds:schemaRef ds:uri="http://schemas.microsoft.com/sharepoint/v3/contenttype/forms"/>
  </ds:schemaRefs>
</ds:datastoreItem>
</file>

<file path=customXml/itemProps2.xml><?xml version="1.0" encoding="utf-8"?>
<ds:datastoreItem xmlns:ds="http://schemas.openxmlformats.org/officeDocument/2006/customXml" ds:itemID="{D95F6383-2FA6-4FD7-9F4A-5CC80526BF8A}"/>
</file>

<file path=customXml/itemProps3.xml><?xml version="1.0" encoding="utf-8"?>
<ds:datastoreItem xmlns:ds="http://schemas.openxmlformats.org/officeDocument/2006/customXml" ds:itemID="{46792B04-8847-4BDA-9F0E-20812F6BA488}">
  <ds:schemaRefs>
    <ds:schemaRef ds:uri="http://schemas.microsoft.com/office/infopath/2007/PartnerControls"/>
    <ds:schemaRef ds:uri="http://schemas.microsoft.com/office/2006/documentManagement/types"/>
    <ds:schemaRef ds:uri="88aebc00-effe-43ee-af11-869b9a6f1f6c"/>
    <ds:schemaRef ds:uri="http://purl.org/dc/elements/1.1/"/>
    <ds:schemaRef ds:uri="http://schemas.microsoft.com/office/2006/metadata/properties"/>
    <ds:schemaRef ds:uri="75fad54e-5a7a-45a4-b25b-6c8654b2513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Costing Guidance</vt:lpstr>
      <vt:lpstr>Budget Worksheet</vt:lpstr>
      <vt:lpstr>Cost type</vt:lpstr>
      <vt:lpstr>'Budget Worksheet'!Print_Area</vt:lpstr>
    </vt:vector>
  </TitlesOfParts>
  <Manager>stakeholdermap.com</Manager>
  <Company>stakeholdermap.com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Budgeting Worksheet simple</dc:title>
  <dc:subject>Managing Budgets and Project costs</dc:subject>
  <dc:creator>alex.abel@manchester.ac.uk</dc:creator>
  <cp:keywords>&lt;project&gt;&lt;budget&gt;&lt;cost&gt;&lt;budgeting&gt;</cp:keywords>
  <dc:description/>
  <cp:lastModifiedBy>Alex Abel</cp:lastModifiedBy>
  <cp:revision/>
  <dcterms:created xsi:type="dcterms:W3CDTF">2010-01-07T17:19:15Z</dcterms:created>
  <dcterms:modified xsi:type="dcterms:W3CDTF">2023-10-19T13:50:40Z</dcterms:modified>
  <cp:category>Project Budget Managment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0x010100689454BE7446CD4FA548CC88E13BB8D0</vt:lpwstr>
  </property>
  <property fmtid="{D5CDD505-2E9C-101B-9397-08002B2CF9AE}" pid="3" name="MediaServiceImageTags">
    <vt:lpwstr/>
  </property>
</Properties>
</file>