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hidePivotFieldList="1" defaultThemeVersion="166925"/>
  <mc:AlternateContent xmlns:mc="http://schemas.openxmlformats.org/markup-compatibility/2006">
    <mc:Choice Requires="x15">
      <x15ac:absPath xmlns:x15ac="http://schemas.microsoft.com/office/spreadsheetml/2010/11/ac" url="https://livemanchesterac-my.sharepoint.com/personal/scott_midson_manchester_ac_uk/Documents/Liberal Arts Shared Files/Programme and Module Selection/"/>
    </mc:Choice>
  </mc:AlternateContent>
  <xr:revisionPtr revIDLastSave="9" documentId="8_{2E0A3D61-AD85-D54F-82B7-72B09B0707A7}" xr6:coauthVersionLast="47" xr6:coauthVersionMax="47" xr10:uidLastSave="{6EDD4366-23B2-2E49-AFE2-3E7B0694E799}"/>
  <bookViews>
    <workbookView xWindow="0" yWindow="660" windowWidth="30240" windowHeight="17660" activeTab="2" xr2:uid="{00000000-000D-0000-FFFF-FFFF00000000}"/>
  </bookViews>
  <sheets>
    <sheet name="INSTRUCTIONS" sheetId="20" r:id="rId1"/>
    <sheet name="Selection formulae" sheetId="21" state="veryHidden" r:id="rId2"/>
    <sheet name="Thematic Clusters" sheetId="8" r:id="rId3"/>
    <sheet name="Specialist Topics" sheetId="19" r:id="rId4"/>
    <sheet name="Thematic_clusters_index" sheetId="1" state="veryHidden" r:id="rId5"/>
    <sheet name="Themes" sheetId="17" state="veryHidden" r:id="rId6"/>
    <sheet name="Additional information" sheetId="22" state="hidden" r:id="rId7"/>
    <sheet name="_Clean_modules_source" sheetId="25" state="hidden" r:id="rId8"/>
  </sheets>
  <externalReferences>
    <externalReference r:id="rId9"/>
  </externalReferences>
  <definedNames>
    <definedName name="_xlnm._FilterDatabase" localSheetId="4" hidden="1">Thematic_clusters_index!$A$1:$V$693</definedName>
    <definedName name="All_subcats">All_modules[[Subcategory 1]:[Subcategory 2]]</definedName>
    <definedName name="core_codes" localSheetId="5">'[1]Core modules'!$A$2:$A$601</definedName>
    <definedName name="core_codes">#REF!</definedName>
    <definedName name="core_courses" localSheetId="5">[1]!core_modules[Name]</definedName>
    <definedName name="core_courses">#REF!</definedName>
    <definedName name="core_question" localSheetId="5">'[1]Thematic clusters'!$G$3:$G$601</definedName>
    <definedName name="core_question">Thematic_clusters_index!#REF!</definedName>
    <definedName name="course_code" localSheetId="5">'[1]Thematic clusters'!$A$2:$A$601</definedName>
    <definedName name="course_code">Thematic_clusters_index!$A$93:$A$874</definedName>
    <definedName name="course_name" localSheetId="5">'[1]Thematic clusters'!$B$2:$B$601</definedName>
    <definedName name="course_name">Thematic_clusters_index!$B$93:$B$874</definedName>
    <definedName name="option_A_code">#REF!</definedName>
    <definedName name="option_A_course">#REF!</definedName>
    <definedName name="OptionA">#REF!</definedName>
    <definedName name="Slicer_Department">#N/A</definedName>
    <definedName name="thematic_clusters">Thematic_clusters_index!$1:$869</definedName>
    <definedName name="UCIL_code" localSheetId="5">[1]!UCIL_modules[Code]</definedName>
    <definedName name="UCIL_code">#REF!</definedName>
  </definedNames>
  <calcPr calcId="191029"/>
  <pivotCaches>
    <pivotCache cacheId="0" r:id="rId10"/>
  </pivotCaches>
  <extLst>
    <ext xmlns:x14="http://schemas.microsoft.com/office/spreadsheetml/2009/9/main" uri="{BBE1A952-AA13-448e-AADC-164F8A28A991}">
      <x14:slicerCaches>
        <x14:slicerCache r:id="rId11"/>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2" i="1" l="1"/>
  <c r="D484" i="1"/>
  <c r="D623" i="1"/>
  <c r="D616" i="1"/>
  <c r="D601" i="1"/>
  <c r="D592" i="1"/>
  <c r="D580" i="1"/>
  <c r="D508" i="1"/>
  <c r="D453" i="1"/>
  <c r="D448" i="1"/>
  <c r="D423" i="1"/>
  <c r="C492" i="1" a="1"/>
  <c r="C492" i="1" s="1"/>
  <c r="C484" i="1" a="1"/>
  <c r="C484" i="1" s="1"/>
  <c r="C623" i="1" a="1"/>
  <c r="C623" i="1" s="1"/>
  <c r="C616" i="1" a="1"/>
  <c r="C616" i="1" s="1"/>
  <c r="C601" i="1" a="1"/>
  <c r="C601" i="1" s="1"/>
  <c r="C592" i="1" a="1"/>
  <c r="C592" i="1" s="1"/>
  <c r="C580" i="1" a="1"/>
  <c r="C580" i="1" s="1"/>
  <c r="C508" i="1" a="1"/>
  <c r="C508" i="1" s="1"/>
  <c r="C453" i="1" a="1"/>
  <c r="C453" i="1" s="1"/>
  <c r="C448" i="1" a="1"/>
  <c r="C448" i="1" s="1"/>
  <c r="C423" i="1" a="1"/>
  <c r="C423" i="1" s="1"/>
  <c r="P25" i="20" a="1"/>
  <c r="P25" i="20" s="1"/>
  <c r="M33" i="20" a="1"/>
  <c r="M33" i="20" s="1"/>
  <c r="M32" i="20" a="1"/>
  <c r="M32" i="20" s="1"/>
  <c r="M31" i="20" a="1"/>
  <c r="M31" i="20" s="1"/>
  <c r="M30" i="20" a="1"/>
  <c r="M30" i="20" s="1"/>
  <c r="M29" i="20" a="1"/>
  <c r="M29" i="20" s="1"/>
  <c r="M28" i="20" a="1"/>
  <c r="M28" i="20" s="1"/>
  <c r="M27" i="20" a="1"/>
  <c r="M27" i="20" s="1"/>
  <c r="M26" i="20" a="1"/>
  <c r="M26" i="20" s="1"/>
  <c r="M25" i="20" a="1"/>
  <c r="M25" i="20" s="1"/>
  <c r="M24" i="20" a="1"/>
  <c r="M24" i="20" s="1"/>
  <c r="M23" i="20" a="1"/>
  <c r="M23" i="20" s="1"/>
  <c r="M22" i="20" a="1"/>
  <c r="M22" i="20" s="1"/>
  <c r="M21" i="20" a="1"/>
  <c r="M21" i="20" s="1"/>
  <c r="M20" i="20" a="1"/>
  <c r="M20" i="20" s="1"/>
  <c r="M19" i="20" a="1"/>
  <c r="M19" i="20" s="1"/>
  <c r="M18" i="20" a="1"/>
  <c r="M18" i="20" s="1"/>
  <c r="M17" i="20" a="1"/>
  <c r="M17" i="20" s="1"/>
  <c r="M16" i="20" a="1"/>
  <c r="M16" i="20" s="1"/>
  <c r="M15" i="20" a="1"/>
  <c r="M15" i="20" s="1"/>
  <c r="M14" i="20" a="1"/>
  <c r="M14" i="20" s="1"/>
  <c r="M13" i="20" a="1"/>
  <c r="M13" i="20" s="1"/>
  <c r="M12" i="20" a="1"/>
  <c r="M12" i="20" s="1"/>
  <c r="M11" i="20" a="1"/>
  <c r="M11" i="20" s="1"/>
  <c r="M10" i="20" a="1"/>
  <c r="M10" i="20" s="1"/>
  <c r="M9" i="20" a="1"/>
  <c r="M9" i="20" s="1"/>
  <c r="M8" i="20" a="1"/>
  <c r="M8" i="20" s="1"/>
  <c r="M7" i="20" a="1"/>
  <c r="M7" i="20" s="1"/>
  <c r="R25" i="20" a="1"/>
  <c r="R25" i="20" s="1"/>
  <c r="R24" i="20" a="1"/>
  <c r="R24" i="20" s="1"/>
  <c r="R23" i="20" a="1"/>
  <c r="R23" i="20" s="1"/>
  <c r="R22" i="20" a="1"/>
  <c r="R22" i="20" s="1"/>
  <c r="P24" i="20" a="1"/>
  <c r="P24" i="20" s="1"/>
  <c r="P23" i="20" a="1"/>
  <c r="P23" i="20" s="1"/>
  <c r="P22" i="20" a="1"/>
  <c r="P22" i="20" s="1"/>
  <c r="A4" i="19" a="1"/>
  <c r="D341" i="1"/>
  <c r="D311" i="1"/>
  <c r="D306" i="1"/>
  <c r="D261" i="1"/>
  <c r="D258" i="1"/>
  <c r="D248" i="1"/>
  <c r="D224" i="1"/>
  <c r="D215" i="1"/>
  <c r="D199" i="1"/>
  <c r="D192" i="1"/>
  <c r="D138" i="1"/>
  <c r="D78" i="1"/>
  <c r="C341" i="1" a="1"/>
  <c r="C341" i="1" s="1"/>
  <c r="C311" i="1" a="1"/>
  <c r="C311" i="1" s="1"/>
  <c r="C306" i="1" a="1"/>
  <c r="C306" i="1" s="1"/>
  <c r="C261" i="1" a="1"/>
  <c r="C261" i="1" s="1"/>
  <c r="C258" i="1" a="1"/>
  <c r="C258" i="1" s="1"/>
  <c r="C248" i="1" a="1"/>
  <c r="C248" i="1" s="1"/>
  <c r="C224" i="1" a="1"/>
  <c r="C224" i="1" s="1"/>
  <c r="C215" i="1" a="1"/>
  <c r="C215" i="1" s="1"/>
  <c r="C199" i="1" a="1"/>
  <c r="C199" i="1" s="1"/>
  <c r="C192" i="1" a="1"/>
  <c r="C192" i="1" s="1"/>
  <c r="C138" i="1" a="1"/>
  <c r="C138" i="1" s="1"/>
  <c r="C78" i="1" a="1"/>
  <c r="C78" i="1" s="1"/>
  <c r="D2" i="1"/>
  <c r="C2" i="1" a="1"/>
  <c r="C2" i="1" s="1"/>
  <c r="C220" i="1" a="1"/>
  <c r="C220" i="1" s="1"/>
  <c r="D220" i="1"/>
  <c r="C143" i="1" a="1"/>
  <c r="C143" i="1" s="1"/>
  <c r="D143" i="1"/>
  <c r="C145" i="1" a="1"/>
  <c r="C145" i="1" s="1"/>
  <c r="D145" i="1"/>
  <c r="C442" i="1" a="1"/>
  <c r="C442" i="1" s="1"/>
  <c r="D442" i="1"/>
  <c r="C283" i="1" a="1"/>
  <c r="C283" i="1" s="1"/>
  <c r="D283" i="1"/>
  <c r="C284" i="1" a="1"/>
  <c r="C284" i="1" s="1"/>
  <c r="D284" i="1"/>
  <c r="C217" i="1" a="1"/>
  <c r="C217" i="1" s="1"/>
  <c r="D217" i="1"/>
  <c r="C212" i="1" a="1"/>
  <c r="C212" i="1" s="1"/>
  <c r="D212" i="1"/>
  <c r="C207" i="1" a="1"/>
  <c r="C207" i="1" s="1"/>
  <c r="D207" i="1"/>
  <c r="C203" i="1" a="1"/>
  <c r="C203" i="1" s="1"/>
  <c r="D203" i="1"/>
  <c r="C198" i="1" a="1"/>
  <c r="C198" i="1" s="1"/>
  <c r="D198" i="1"/>
  <c r="C151" i="1" a="1"/>
  <c r="C151" i="1" s="1"/>
  <c r="D151" i="1"/>
  <c r="C155" i="1" a="1"/>
  <c r="C155" i="1" s="1"/>
  <c r="D155" i="1"/>
  <c r="C156" i="1" a="1"/>
  <c r="C156" i="1" s="1"/>
  <c r="D156" i="1"/>
  <c r="C164" i="1" a="1"/>
  <c r="C164" i="1" s="1"/>
  <c r="D164" i="1"/>
  <c r="C176" i="1" a="1"/>
  <c r="C176" i="1" s="1"/>
  <c r="D176" i="1"/>
  <c r="C178" i="1" a="1"/>
  <c r="C178" i="1" s="1"/>
  <c r="D178" i="1"/>
  <c r="C154" i="1" a="1"/>
  <c r="C154" i="1" s="1"/>
  <c r="D154" i="1"/>
  <c r="C153" i="1" a="1"/>
  <c r="C153" i="1" s="1"/>
  <c r="D153" i="1"/>
  <c r="C149" i="1" a="1"/>
  <c r="C149" i="1" s="1"/>
  <c r="D149" i="1"/>
  <c r="C129" i="1" a="1"/>
  <c r="C129" i="1" s="1"/>
  <c r="D129" i="1"/>
  <c r="C123" i="1" a="1"/>
  <c r="C123" i="1" s="1"/>
  <c r="D123" i="1"/>
  <c r="C125" i="1" a="1"/>
  <c r="C125" i="1" s="1"/>
  <c r="D125" i="1"/>
  <c r="C119" i="1" a="1"/>
  <c r="C119" i="1" s="1"/>
  <c r="D119" i="1"/>
  <c r="C117" i="1" a="1"/>
  <c r="C117" i="1" s="1"/>
  <c r="D117" i="1"/>
  <c r="C112" i="1" a="1"/>
  <c r="C112" i="1" s="1"/>
  <c r="D112" i="1"/>
  <c r="C109" i="1" a="1"/>
  <c r="C109" i="1" s="1"/>
  <c r="D109" i="1"/>
  <c r="C94" i="1" a="1"/>
  <c r="C94" i="1" s="1"/>
  <c r="D94" i="1"/>
  <c r="C326" i="1" a="1"/>
  <c r="C326" i="1" s="1"/>
  <c r="D326" i="1"/>
  <c r="C327" i="1" a="1"/>
  <c r="C327" i="1" s="1"/>
  <c r="D327" i="1"/>
  <c r="C572" i="1" a="1"/>
  <c r="C572" i="1" s="1"/>
  <c r="D572" i="1"/>
  <c r="C586" i="1" a="1"/>
  <c r="C586" i="1" s="1"/>
  <c r="D586" i="1"/>
  <c r="C593" i="1" a="1"/>
  <c r="C593" i="1" s="1"/>
  <c r="D593" i="1"/>
  <c r="C571" i="1" a="1"/>
  <c r="C571" i="1" s="1"/>
  <c r="D571" i="1"/>
  <c r="C566" i="1" a="1"/>
  <c r="C566" i="1" s="1"/>
  <c r="D566" i="1"/>
  <c r="C543" i="1" a="1"/>
  <c r="C543" i="1" s="1"/>
  <c r="D543" i="1"/>
  <c r="C548" i="1" a="1"/>
  <c r="C548" i="1" s="1"/>
  <c r="D548" i="1"/>
  <c r="C553" i="1" a="1"/>
  <c r="C553" i="1" s="1"/>
  <c r="D553" i="1"/>
  <c r="C554" i="1" a="1"/>
  <c r="C554" i="1" s="1"/>
  <c r="D554" i="1"/>
  <c r="C483" i="1" a="1"/>
  <c r="C483" i="1" s="1"/>
  <c r="D483" i="1"/>
  <c r="C494" i="1" a="1"/>
  <c r="C494" i="1" s="1"/>
  <c r="D494" i="1"/>
  <c r="C495" i="1" a="1"/>
  <c r="C495" i="1" s="1"/>
  <c r="D495" i="1"/>
  <c r="C496" i="1" a="1"/>
  <c r="C496" i="1" s="1"/>
  <c r="D496" i="1"/>
  <c r="C497" i="1" a="1"/>
  <c r="C497" i="1" s="1"/>
  <c r="D497" i="1"/>
  <c r="C503" i="1" a="1"/>
  <c r="C503" i="1" s="1"/>
  <c r="D503" i="1"/>
  <c r="D451" i="1"/>
  <c r="C456" i="1" a="1"/>
  <c r="C456" i="1" s="1"/>
  <c r="D456" i="1"/>
  <c r="C432" i="1" a="1"/>
  <c r="C432" i="1" s="1"/>
  <c r="D432" i="1"/>
  <c r="C435" i="1" a="1"/>
  <c r="C435" i="1" s="1"/>
  <c r="D435" i="1"/>
  <c r="C413" i="1" a="1"/>
  <c r="C413" i="1" s="1"/>
  <c r="D413" i="1"/>
  <c r="C402" i="1" a="1"/>
  <c r="C402" i="1" s="1"/>
  <c r="D402" i="1"/>
  <c r="C391" i="1" a="1"/>
  <c r="C391" i="1" s="1"/>
  <c r="D391" i="1"/>
  <c r="C392" i="1" a="1"/>
  <c r="C392" i="1" s="1"/>
  <c r="D392" i="1"/>
  <c r="C3" i="1" a="1"/>
  <c r="C3" i="1" s="1"/>
  <c r="C6" i="1" a="1"/>
  <c r="C6" i="1" s="1"/>
  <c r="C7" i="1" a="1"/>
  <c r="C7" i="1" s="1"/>
  <c r="C4" i="1" a="1"/>
  <c r="C4" i="1" s="1"/>
  <c r="C5" i="1" a="1"/>
  <c r="C5" i="1" s="1"/>
  <c r="C8" i="1" a="1"/>
  <c r="C8" i="1" s="1"/>
  <c r="C10" i="1" a="1"/>
  <c r="C10" i="1" s="1"/>
  <c r="C12" i="1" a="1"/>
  <c r="C12" i="1" s="1"/>
  <c r="C13" i="1" a="1"/>
  <c r="C13" i="1" s="1"/>
  <c r="C14" i="1" a="1"/>
  <c r="C14" i="1" s="1"/>
  <c r="C15" i="1" a="1"/>
  <c r="C15" i="1" s="1"/>
  <c r="C16" i="1" a="1"/>
  <c r="C16" i="1" s="1"/>
  <c r="C9" i="1" a="1"/>
  <c r="C9" i="1" s="1"/>
  <c r="C11" i="1" a="1"/>
  <c r="C11" i="1" s="1"/>
  <c r="C17" i="1" a="1"/>
  <c r="C17" i="1" s="1"/>
  <c r="C18" i="1" a="1"/>
  <c r="C18" i="1" s="1"/>
  <c r="C19" i="1" a="1"/>
  <c r="C19" i="1" s="1"/>
  <c r="C20" i="1" a="1"/>
  <c r="C20" i="1" s="1"/>
  <c r="C21" i="1" a="1"/>
  <c r="C21" i="1" s="1"/>
  <c r="C22" i="1" a="1"/>
  <c r="C22" i="1" s="1"/>
  <c r="C23" i="1" a="1"/>
  <c r="C23" i="1" s="1"/>
  <c r="C24" i="1" a="1"/>
  <c r="C24" i="1" s="1"/>
  <c r="C25" i="1" a="1"/>
  <c r="C25" i="1" s="1"/>
  <c r="C26" i="1" a="1"/>
  <c r="C26" i="1" s="1"/>
  <c r="C27" i="1" a="1"/>
  <c r="C27" i="1" s="1"/>
  <c r="C28" i="1" a="1"/>
  <c r="C28" i="1" s="1"/>
  <c r="C29" i="1" a="1"/>
  <c r="C29" i="1" s="1"/>
  <c r="C30" i="1" a="1"/>
  <c r="C30" i="1" s="1"/>
  <c r="C31" i="1" a="1"/>
  <c r="C31" i="1" s="1"/>
  <c r="C32" i="1" a="1"/>
  <c r="C32" i="1" s="1"/>
  <c r="C33" i="1" a="1"/>
  <c r="C33" i="1" s="1"/>
  <c r="C34" i="1" a="1"/>
  <c r="C34" i="1" s="1"/>
  <c r="C35" i="1" a="1"/>
  <c r="C35" i="1" s="1"/>
  <c r="C36" i="1" a="1"/>
  <c r="C36" i="1" s="1"/>
  <c r="C37" i="1" a="1"/>
  <c r="C37" i="1" s="1"/>
  <c r="C38" i="1" a="1"/>
  <c r="C38" i="1" s="1"/>
  <c r="C39" i="1" a="1"/>
  <c r="C39" i="1" s="1"/>
  <c r="C40" i="1" a="1"/>
  <c r="C40" i="1" s="1"/>
  <c r="C41" i="1" a="1"/>
  <c r="C41" i="1" s="1"/>
  <c r="C42" i="1" a="1"/>
  <c r="C42" i="1" s="1"/>
  <c r="C49" i="1" a="1"/>
  <c r="C49" i="1" s="1"/>
  <c r="C58" i="1" a="1"/>
  <c r="C58" i="1" s="1"/>
  <c r="C59" i="1" a="1"/>
  <c r="C59" i="1" s="1"/>
  <c r="C62" i="1" a="1"/>
  <c r="C62" i="1" s="1"/>
  <c r="C63" i="1" a="1"/>
  <c r="C63" i="1" s="1"/>
  <c r="C64" i="1" a="1"/>
  <c r="C64" i="1" s="1"/>
  <c r="C65" i="1" a="1"/>
  <c r="C65" i="1" s="1"/>
  <c r="C66" i="1" a="1"/>
  <c r="C66" i="1" s="1"/>
  <c r="C67" i="1" a="1"/>
  <c r="C67" i="1" s="1"/>
  <c r="C68" i="1" a="1"/>
  <c r="C68" i="1" s="1"/>
  <c r="C69" i="1" a="1"/>
  <c r="C69" i="1" s="1"/>
  <c r="C70" i="1" a="1"/>
  <c r="C70" i="1" s="1"/>
  <c r="C71" i="1" a="1"/>
  <c r="C71" i="1" s="1"/>
  <c r="C79" i="1" a="1"/>
  <c r="C79" i="1" s="1"/>
  <c r="C80" i="1" a="1"/>
  <c r="C80" i="1" s="1"/>
  <c r="C83" i="1" a="1"/>
  <c r="C83" i="1" s="1"/>
  <c r="C84" i="1" a="1"/>
  <c r="C84" i="1" s="1"/>
  <c r="C85" i="1" a="1"/>
  <c r="C85" i="1" s="1"/>
  <c r="C86" i="1" a="1"/>
  <c r="C86" i="1" s="1"/>
  <c r="C87" i="1" a="1"/>
  <c r="C87" i="1" s="1"/>
  <c r="C88" i="1" a="1"/>
  <c r="C88" i="1" s="1"/>
  <c r="C89" i="1" a="1"/>
  <c r="C89" i="1" s="1"/>
  <c r="C90" i="1" a="1"/>
  <c r="C90" i="1" s="1"/>
  <c r="C91" i="1" a="1"/>
  <c r="C91" i="1" s="1"/>
  <c r="C43" i="1" a="1"/>
  <c r="C43" i="1" s="1"/>
  <c r="C44" i="1" a="1"/>
  <c r="C44" i="1" s="1"/>
  <c r="C45" i="1" a="1"/>
  <c r="C45" i="1" s="1"/>
  <c r="C46" i="1" a="1"/>
  <c r="C46" i="1" s="1"/>
  <c r="C47" i="1" a="1"/>
  <c r="C47" i="1" s="1"/>
  <c r="C48" i="1" a="1"/>
  <c r="C48" i="1" s="1"/>
  <c r="C50" i="1" a="1"/>
  <c r="C50" i="1" s="1"/>
  <c r="C51" i="1" a="1"/>
  <c r="C51" i="1" s="1"/>
  <c r="C52" i="1" a="1"/>
  <c r="C52" i="1" s="1"/>
  <c r="C53" i="1" a="1"/>
  <c r="C53" i="1" s="1"/>
  <c r="C54" i="1" a="1"/>
  <c r="C54" i="1" s="1"/>
  <c r="C55" i="1" a="1"/>
  <c r="C55" i="1" s="1"/>
  <c r="C56" i="1" a="1"/>
  <c r="C56" i="1" s="1"/>
  <c r="C57" i="1" a="1"/>
  <c r="C57" i="1" s="1"/>
  <c r="C60" i="1" a="1"/>
  <c r="C60" i="1" s="1"/>
  <c r="C61" i="1" a="1"/>
  <c r="C61" i="1" s="1"/>
  <c r="C72" i="1" a="1"/>
  <c r="C72" i="1" s="1"/>
  <c r="C73" i="1" a="1"/>
  <c r="C73" i="1" s="1"/>
  <c r="C74" i="1" a="1"/>
  <c r="C74" i="1" s="1"/>
  <c r="C75" i="1" a="1"/>
  <c r="C75" i="1" s="1"/>
  <c r="C76" i="1" a="1"/>
  <c r="C76" i="1" s="1"/>
  <c r="C77" i="1" a="1"/>
  <c r="C77" i="1" s="1"/>
  <c r="C81" i="1" a="1"/>
  <c r="C81" i="1" s="1"/>
  <c r="C82" i="1" a="1"/>
  <c r="C82" i="1" s="1"/>
  <c r="C92" i="1" a="1"/>
  <c r="C92" i="1" s="1"/>
  <c r="C101" i="1" a="1"/>
  <c r="C101" i="1" s="1"/>
  <c r="C93" i="1" a="1"/>
  <c r="C93" i="1" s="1"/>
  <c r="C95" i="1" a="1"/>
  <c r="C95" i="1" s="1"/>
  <c r="C96" i="1" a="1"/>
  <c r="C96" i="1" s="1"/>
  <c r="C97" i="1" a="1"/>
  <c r="C97" i="1" s="1"/>
  <c r="C98" i="1" a="1"/>
  <c r="C98" i="1" s="1"/>
  <c r="C99" i="1" a="1"/>
  <c r="C99" i="1" s="1"/>
  <c r="C100" i="1" a="1"/>
  <c r="C100" i="1" s="1"/>
  <c r="C102" i="1" a="1"/>
  <c r="C102" i="1" s="1"/>
  <c r="C103" i="1" a="1"/>
  <c r="C103" i="1" s="1"/>
  <c r="C104" i="1" a="1"/>
  <c r="C104" i="1" s="1"/>
  <c r="C105" i="1" a="1"/>
  <c r="C105" i="1" s="1"/>
  <c r="C106" i="1" a="1"/>
  <c r="C106" i="1" s="1"/>
  <c r="C107" i="1" a="1"/>
  <c r="C107" i="1" s="1"/>
  <c r="C108" i="1" a="1"/>
  <c r="C108" i="1" s="1"/>
  <c r="C114" i="1" a="1"/>
  <c r="C114" i="1" s="1"/>
  <c r="C130" i="1" a="1"/>
  <c r="C130" i="1" s="1"/>
  <c r="C110" i="1" a="1"/>
  <c r="C110" i="1" s="1"/>
  <c r="C111" i="1" a="1"/>
  <c r="C111" i="1" s="1"/>
  <c r="C113" i="1" a="1"/>
  <c r="C113" i="1" s="1"/>
  <c r="C115" i="1" a="1"/>
  <c r="C115" i="1" s="1"/>
  <c r="C116" i="1" a="1"/>
  <c r="C116" i="1" s="1"/>
  <c r="C118" i="1" a="1"/>
  <c r="C118" i="1" s="1"/>
  <c r="C120" i="1" a="1"/>
  <c r="C120" i="1" s="1"/>
  <c r="C121" i="1" a="1"/>
  <c r="C121" i="1" s="1"/>
  <c r="C122" i="1" a="1"/>
  <c r="C122" i="1" s="1"/>
  <c r="C124" i="1" a="1"/>
  <c r="C124" i="1" s="1"/>
  <c r="C126" i="1" a="1"/>
  <c r="C126" i="1" s="1"/>
  <c r="C127" i="1" a="1"/>
  <c r="C127" i="1" s="1"/>
  <c r="C128" i="1" a="1"/>
  <c r="C128" i="1" s="1"/>
  <c r="C131" i="1" a="1"/>
  <c r="C131" i="1" s="1"/>
  <c r="C133" i="1" a="1"/>
  <c r="C133" i="1" s="1"/>
  <c r="C132" i="1" a="1"/>
  <c r="C132" i="1" s="1"/>
  <c r="C134" i="1" a="1"/>
  <c r="C134" i="1" s="1"/>
  <c r="C136" i="1" a="1"/>
  <c r="C136" i="1" s="1"/>
  <c r="C137" i="1" a="1"/>
  <c r="C137" i="1" s="1"/>
  <c r="C139" i="1" a="1"/>
  <c r="C139" i="1" s="1"/>
  <c r="C135" i="1" a="1"/>
  <c r="C135" i="1" s="1"/>
  <c r="C140" i="1" a="1"/>
  <c r="C140" i="1" s="1"/>
  <c r="C141" i="1" a="1"/>
  <c r="C141" i="1" s="1"/>
  <c r="C159" i="1" a="1"/>
  <c r="C159" i="1" s="1"/>
  <c r="C142" i="1" a="1"/>
  <c r="C142" i="1" s="1"/>
  <c r="C144" i="1" a="1"/>
  <c r="C144" i="1" s="1"/>
  <c r="C146" i="1" a="1"/>
  <c r="C146" i="1" s="1"/>
  <c r="C147" i="1" a="1"/>
  <c r="C147" i="1" s="1"/>
  <c r="C148" i="1" a="1"/>
  <c r="C148" i="1" s="1"/>
  <c r="C150" i="1" a="1"/>
  <c r="C150" i="1" s="1"/>
  <c r="C152" i="1" a="1"/>
  <c r="C152" i="1" s="1"/>
  <c r="C157" i="1" a="1"/>
  <c r="C157" i="1" s="1"/>
  <c r="C158" i="1" a="1"/>
  <c r="C158" i="1" s="1"/>
  <c r="C160" i="1" a="1"/>
  <c r="C160" i="1" s="1"/>
  <c r="C161" i="1" a="1"/>
  <c r="C161" i="1" s="1"/>
  <c r="C162" i="1" a="1"/>
  <c r="C162" i="1" s="1"/>
  <c r="C163" i="1" a="1"/>
  <c r="C163" i="1" s="1"/>
  <c r="C165" i="1" a="1"/>
  <c r="C165" i="1" s="1"/>
  <c r="C166" i="1" a="1"/>
  <c r="C166" i="1" s="1"/>
  <c r="C167" i="1" a="1"/>
  <c r="C167" i="1" s="1"/>
  <c r="C168" i="1" a="1"/>
  <c r="C168" i="1" s="1"/>
  <c r="C169" i="1" a="1"/>
  <c r="C169" i="1" s="1"/>
  <c r="C170" i="1" a="1"/>
  <c r="C170" i="1" s="1"/>
  <c r="C171" i="1" a="1"/>
  <c r="C171" i="1" s="1"/>
  <c r="C172" i="1" a="1"/>
  <c r="C172" i="1" s="1"/>
  <c r="C173" i="1" a="1"/>
  <c r="C173" i="1" s="1"/>
  <c r="C174" i="1" a="1"/>
  <c r="C174" i="1" s="1"/>
  <c r="C175" i="1" a="1"/>
  <c r="C175" i="1" s="1"/>
  <c r="C177" i="1" a="1"/>
  <c r="C177" i="1" s="1"/>
  <c r="C179" i="1" a="1"/>
  <c r="C179" i="1" s="1"/>
  <c r="C180" i="1" a="1"/>
  <c r="C180" i="1" s="1"/>
  <c r="C181" i="1" a="1"/>
  <c r="C181" i="1" s="1"/>
  <c r="C182" i="1" a="1"/>
  <c r="C182" i="1" s="1"/>
  <c r="C183" i="1" a="1"/>
  <c r="C183" i="1" s="1"/>
  <c r="C184" i="1" a="1"/>
  <c r="C184" i="1" s="1"/>
  <c r="C185" i="1" a="1"/>
  <c r="C185" i="1" s="1"/>
  <c r="C186" i="1" a="1"/>
  <c r="C186" i="1" s="1"/>
  <c r="C187" i="1" a="1"/>
  <c r="C187" i="1" s="1"/>
  <c r="C188" i="1" a="1"/>
  <c r="C188" i="1" s="1"/>
  <c r="C189" i="1" a="1"/>
  <c r="C189" i="1" s="1"/>
  <c r="C190" i="1" a="1"/>
  <c r="C190" i="1" s="1"/>
  <c r="C191" i="1" a="1"/>
  <c r="C191" i="1" s="1"/>
  <c r="C193" i="1" a="1"/>
  <c r="C193" i="1" s="1"/>
  <c r="C194" i="1" a="1"/>
  <c r="C194" i="1" s="1"/>
  <c r="C195" i="1" a="1"/>
  <c r="C195" i="1" s="1"/>
  <c r="C196" i="1" a="1"/>
  <c r="C196" i="1" s="1"/>
  <c r="C197" i="1" a="1"/>
  <c r="C197" i="1" s="1"/>
  <c r="C225" i="1" a="1"/>
  <c r="C225" i="1" s="1"/>
  <c r="C200" i="1" a="1"/>
  <c r="C200" i="1" s="1"/>
  <c r="C201" i="1" a="1"/>
  <c r="C201" i="1" s="1"/>
  <c r="C202" i="1" a="1"/>
  <c r="C202" i="1" s="1"/>
  <c r="C204" i="1" a="1"/>
  <c r="C204" i="1" s="1"/>
  <c r="C205" i="1" a="1"/>
  <c r="C205" i="1" s="1"/>
  <c r="C206" i="1" a="1"/>
  <c r="C206" i="1" s="1"/>
  <c r="C208" i="1" a="1"/>
  <c r="C208" i="1" s="1"/>
  <c r="C209" i="1" a="1"/>
  <c r="C209" i="1" s="1"/>
  <c r="C210" i="1" a="1"/>
  <c r="C210" i="1" s="1"/>
  <c r="C211" i="1" a="1"/>
  <c r="C211" i="1" s="1"/>
  <c r="C213" i="1" a="1"/>
  <c r="C213" i="1" s="1"/>
  <c r="C214" i="1" a="1"/>
  <c r="C214" i="1" s="1"/>
  <c r="C216" i="1" a="1"/>
  <c r="C216" i="1" s="1"/>
  <c r="C218" i="1" a="1"/>
  <c r="C218" i="1" s="1"/>
  <c r="C219" i="1" a="1"/>
  <c r="C219" i="1" s="1"/>
  <c r="C221" i="1" a="1"/>
  <c r="C221" i="1" s="1"/>
  <c r="C222" i="1" a="1"/>
  <c r="C222" i="1" s="1"/>
  <c r="C223" i="1" a="1"/>
  <c r="C223" i="1" s="1"/>
  <c r="C230" i="1" a="1"/>
  <c r="C230" i="1" s="1"/>
  <c r="C226" i="1" a="1"/>
  <c r="C226" i="1" s="1"/>
  <c r="C227" i="1" a="1"/>
  <c r="C227" i="1" s="1"/>
  <c r="C228" i="1" a="1"/>
  <c r="C228" i="1" s="1"/>
  <c r="C229" i="1" a="1"/>
  <c r="C229" i="1" s="1"/>
  <c r="C231" i="1" a="1"/>
  <c r="C231" i="1" s="1"/>
  <c r="C232" i="1" a="1"/>
  <c r="C232" i="1" s="1"/>
  <c r="C233" i="1" a="1"/>
  <c r="C233" i="1" s="1"/>
  <c r="C234" i="1" a="1"/>
  <c r="C234" i="1" s="1"/>
  <c r="C235" i="1" a="1"/>
  <c r="C235" i="1" s="1"/>
  <c r="C236" i="1" a="1"/>
  <c r="C236" i="1" s="1"/>
  <c r="C237" i="1" a="1"/>
  <c r="C237" i="1" s="1"/>
  <c r="C238" i="1" a="1"/>
  <c r="C238" i="1" s="1"/>
  <c r="C239" i="1" a="1"/>
  <c r="C239" i="1" s="1"/>
  <c r="C240" i="1" a="1"/>
  <c r="C240" i="1" s="1"/>
  <c r="C241" i="1" a="1"/>
  <c r="C241" i="1" s="1"/>
  <c r="C242" i="1" a="1"/>
  <c r="C242" i="1" s="1"/>
  <c r="C243" i="1" a="1"/>
  <c r="C243" i="1" s="1"/>
  <c r="C244" i="1" a="1"/>
  <c r="C244" i="1" s="1"/>
  <c r="C245" i="1" a="1"/>
  <c r="C245" i="1" s="1"/>
  <c r="C246" i="1" a="1"/>
  <c r="C246" i="1" s="1"/>
  <c r="C247" i="1" a="1"/>
  <c r="C247" i="1" s="1"/>
  <c r="C249" i="1" a="1"/>
  <c r="C249" i="1" s="1"/>
  <c r="C250" i="1" a="1"/>
  <c r="C250" i="1" s="1"/>
  <c r="C252" i="1" a="1"/>
  <c r="C252" i="1" s="1"/>
  <c r="C253" i="1" a="1"/>
  <c r="C253" i="1" s="1"/>
  <c r="C254" i="1" a="1"/>
  <c r="C254" i="1" s="1"/>
  <c r="C255" i="1" a="1"/>
  <c r="C255" i="1" s="1"/>
  <c r="C256" i="1" a="1"/>
  <c r="C256" i="1" s="1"/>
  <c r="C257" i="1" a="1"/>
  <c r="C257" i="1" s="1"/>
  <c r="C260" i="1" a="1"/>
  <c r="C260" i="1" s="1"/>
  <c r="C251" i="1" a="1"/>
  <c r="C251" i="1" s="1"/>
  <c r="C259" i="1" a="1"/>
  <c r="C259" i="1" s="1"/>
  <c r="C266" i="1" a="1"/>
  <c r="C266" i="1" s="1"/>
  <c r="C262" i="1" a="1"/>
  <c r="C262" i="1" s="1"/>
  <c r="C263" i="1" a="1"/>
  <c r="C263" i="1" s="1"/>
  <c r="C264" i="1" a="1"/>
  <c r="C264" i="1" s="1"/>
  <c r="C265" i="1" a="1"/>
  <c r="C265" i="1" s="1"/>
  <c r="C267" i="1" a="1"/>
  <c r="C267" i="1" s="1"/>
  <c r="C268" i="1" a="1"/>
  <c r="C268" i="1" s="1"/>
  <c r="C269" i="1" a="1"/>
  <c r="C269" i="1" s="1"/>
  <c r="C270" i="1" a="1"/>
  <c r="C270" i="1" s="1"/>
  <c r="C271" i="1" a="1"/>
  <c r="C271" i="1" s="1"/>
  <c r="C275" i="1" a="1"/>
  <c r="C275" i="1" s="1"/>
  <c r="C276" i="1" a="1"/>
  <c r="C276" i="1" s="1"/>
  <c r="C272" i="1" a="1"/>
  <c r="C272" i="1" s="1"/>
  <c r="C273" i="1" a="1"/>
  <c r="C273" i="1" s="1"/>
  <c r="C274" i="1" a="1"/>
  <c r="C274" i="1" s="1"/>
  <c r="C277" i="1" a="1"/>
  <c r="C277" i="1" s="1"/>
  <c r="C278" i="1" a="1"/>
  <c r="C278" i="1" s="1"/>
  <c r="C279" i="1" a="1"/>
  <c r="C279" i="1" s="1"/>
  <c r="C280" i="1" a="1"/>
  <c r="C280" i="1" s="1"/>
  <c r="C281" i="1" a="1"/>
  <c r="C281" i="1" s="1"/>
  <c r="C282" i="1" a="1"/>
  <c r="C282" i="1" s="1"/>
  <c r="C289" i="1" a="1"/>
  <c r="C289" i="1" s="1"/>
  <c r="C290" i="1" a="1"/>
  <c r="C290" i="1" s="1"/>
  <c r="C285" i="1" a="1"/>
  <c r="C285" i="1" s="1"/>
  <c r="C286" i="1" a="1"/>
  <c r="C286" i="1" s="1"/>
  <c r="C287" i="1" a="1"/>
  <c r="C287" i="1" s="1"/>
  <c r="C288" i="1" a="1"/>
  <c r="C288" i="1" s="1"/>
  <c r="C291" i="1" a="1"/>
  <c r="C291" i="1" s="1"/>
  <c r="C292" i="1" a="1"/>
  <c r="C292" i="1" s="1"/>
  <c r="C293" i="1" a="1"/>
  <c r="C293" i="1" s="1"/>
  <c r="C294" i="1" a="1"/>
  <c r="C294" i="1" s="1"/>
  <c r="C295" i="1" a="1"/>
  <c r="C295" i="1" s="1"/>
  <c r="C296" i="1" a="1"/>
  <c r="C296" i="1" s="1"/>
  <c r="C297" i="1" a="1"/>
  <c r="C297" i="1" s="1"/>
  <c r="C298" i="1" a="1"/>
  <c r="C298" i="1" s="1"/>
  <c r="C299" i="1" a="1"/>
  <c r="C299" i="1" s="1"/>
  <c r="C300" i="1" a="1"/>
  <c r="C300" i="1" s="1"/>
  <c r="C301" i="1" a="1"/>
  <c r="C301" i="1" s="1"/>
  <c r="C302" i="1" a="1"/>
  <c r="C302" i="1" s="1"/>
  <c r="C303" i="1" a="1"/>
  <c r="C303" i="1" s="1"/>
  <c r="C304" i="1" a="1"/>
  <c r="C304" i="1" s="1"/>
  <c r="C305" i="1" a="1"/>
  <c r="C305" i="1" s="1"/>
  <c r="C307" i="1" a="1"/>
  <c r="C307" i="1" s="1"/>
  <c r="C308" i="1" a="1"/>
  <c r="C308" i="1" s="1"/>
  <c r="C309" i="1" a="1"/>
  <c r="C309" i="1" s="1"/>
  <c r="C310" i="1" a="1"/>
  <c r="C310" i="1" s="1"/>
  <c r="C312" i="1" a="1"/>
  <c r="C312" i="1" s="1"/>
  <c r="C313" i="1" a="1"/>
  <c r="C313" i="1" s="1"/>
  <c r="C314" i="1" a="1"/>
  <c r="C314" i="1" s="1"/>
  <c r="C315" i="1" a="1"/>
  <c r="C315" i="1" s="1"/>
  <c r="C316" i="1" a="1"/>
  <c r="C316" i="1" s="1"/>
  <c r="C317" i="1" a="1"/>
  <c r="C317" i="1" s="1"/>
  <c r="C318" i="1" a="1"/>
  <c r="C318" i="1" s="1"/>
  <c r="C319" i="1" a="1"/>
  <c r="C319" i="1" s="1"/>
  <c r="C320" i="1" a="1"/>
  <c r="C320" i="1" s="1"/>
  <c r="C321" i="1" a="1"/>
  <c r="C321" i="1" s="1"/>
  <c r="C322" i="1" a="1"/>
  <c r="C322" i="1" s="1"/>
  <c r="C323" i="1" a="1"/>
  <c r="C323" i="1" s="1"/>
  <c r="C324" i="1" a="1"/>
  <c r="C324" i="1" s="1"/>
  <c r="C325" i="1" a="1"/>
  <c r="C325" i="1" s="1"/>
  <c r="C328" i="1" a="1"/>
  <c r="C328" i="1" s="1"/>
  <c r="C329" i="1" a="1"/>
  <c r="C329" i="1" s="1"/>
  <c r="C330" i="1" a="1"/>
  <c r="C330" i="1" s="1"/>
  <c r="C331" i="1" a="1"/>
  <c r="C331" i="1" s="1"/>
  <c r="C332" i="1" a="1"/>
  <c r="C332" i="1" s="1"/>
  <c r="C333" i="1" a="1"/>
  <c r="C333" i="1" s="1"/>
  <c r="C334" i="1" a="1"/>
  <c r="C334" i="1" s="1"/>
  <c r="C335" i="1" a="1"/>
  <c r="C335" i="1" s="1"/>
  <c r="C336" i="1" a="1"/>
  <c r="C336" i="1" s="1"/>
  <c r="C337" i="1" a="1"/>
  <c r="C337" i="1" s="1"/>
  <c r="C338" i="1" a="1"/>
  <c r="C338" i="1" s="1"/>
  <c r="C339" i="1" a="1"/>
  <c r="C339" i="1" s="1"/>
  <c r="C340" i="1" a="1"/>
  <c r="C340" i="1" s="1"/>
  <c r="C342" i="1" a="1"/>
  <c r="C342" i="1" s="1"/>
  <c r="C343" i="1" a="1"/>
  <c r="C343" i="1" s="1"/>
  <c r="C344" i="1" a="1"/>
  <c r="C344" i="1" s="1"/>
  <c r="C345" i="1" a="1"/>
  <c r="C345" i="1" s="1"/>
  <c r="C346" i="1" a="1"/>
  <c r="C346" i="1" s="1"/>
  <c r="C347" i="1" a="1"/>
  <c r="C347" i="1" s="1"/>
  <c r="C348" i="1" a="1"/>
  <c r="C348" i="1" s="1"/>
  <c r="C349" i="1" a="1"/>
  <c r="C349" i="1" s="1"/>
  <c r="C350" i="1" a="1"/>
  <c r="C350" i="1" s="1"/>
  <c r="C351" i="1" a="1"/>
  <c r="C351" i="1" s="1"/>
  <c r="C352" i="1" a="1"/>
  <c r="C352" i="1" s="1"/>
  <c r="C353" i="1" a="1"/>
  <c r="C353" i="1" s="1"/>
  <c r="C354" i="1" a="1"/>
  <c r="C354" i="1" s="1"/>
  <c r="C355" i="1" a="1"/>
  <c r="C355" i="1" s="1"/>
  <c r="C356" i="1" a="1"/>
  <c r="C356" i="1" s="1"/>
  <c r="C357" i="1" a="1"/>
  <c r="C357" i="1" s="1"/>
  <c r="C358" i="1" a="1"/>
  <c r="C358" i="1" s="1"/>
  <c r="C359" i="1" a="1"/>
  <c r="C359" i="1" s="1"/>
  <c r="C360" i="1" a="1"/>
  <c r="C360" i="1" s="1"/>
  <c r="C361" i="1" a="1"/>
  <c r="C361" i="1" s="1"/>
  <c r="C362" i="1" a="1"/>
  <c r="C362" i="1" s="1"/>
  <c r="C363" i="1" a="1"/>
  <c r="C363" i="1" s="1"/>
  <c r="C364" i="1" a="1"/>
  <c r="C364" i="1" s="1"/>
  <c r="C365" i="1" a="1"/>
  <c r="C365" i="1" s="1"/>
  <c r="C366" i="1" a="1"/>
  <c r="C366" i="1" s="1"/>
  <c r="C367" i="1" a="1"/>
  <c r="C367" i="1" s="1"/>
  <c r="C383" i="1" a="1"/>
  <c r="C383" i="1" s="1"/>
  <c r="C385" i="1" a="1"/>
  <c r="C385" i="1" s="1"/>
  <c r="C368" i="1" a="1"/>
  <c r="C368" i="1" s="1"/>
  <c r="C369" i="1" a="1"/>
  <c r="C369" i="1" s="1"/>
  <c r="C370" i="1" a="1"/>
  <c r="C370" i="1" s="1"/>
  <c r="C371" i="1" a="1"/>
  <c r="C371" i="1" s="1"/>
  <c r="C372" i="1" a="1"/>
  <c r="C372" i="1" s="1"/>
  <c r="C373" i="1" a="1"/>
  <c r="C373" i="1" s="1"/>
  <c r="C374" i="1" a="1"/>
  <c r="C374" i="1" s="1"/>
  <c r="C375" i="1" a="1"/>
  <c r="C375" i="1" s="1"/>
  <c r="C376" i="1" a="1"/>
  <c r="C376" i="1" s="1"/>
  <c r="C377" i="1" a="1"/>
  <c r="C377" i="1" s="1"/>
  <c r="C378" i="1" a="1"/>
  <c r="C378" i="1" s="1"/>
  <c r="C379" i="1" a="1"/>
  <c r="C379" i="1" s="1"/>
  <c r="C380" i="1" a="1"/>
  <c r="C380" i="1" s="1"/>
  <c r="C381" i="1" a="1"/>
  <c r="C381" i="1" s="1"/>
  <c r="C382" i="1" a="1"/>
  <c r="C382" i="1" s="1"/>
  <c r="C384" i="1" a="1"/>
  <c r="C384" i="1" s="1"/>
  <c r="C386" i="1" a="1"/>
  <c r="C386" i="1" s="1"/>
  <c r="C387" i="1" a="1"/>
  <c r="C387" i="1" s="1"/>
  <c r="C388" i="1" a="1"/>
  <c r="C388" i="1" s="1"/>
  <c r="C389" i="1" a="1"/>
  <c r="C389" i="1" s="1"/>
  <c r="C390" i="1" a="1"/>
  <c r="C390" i="1" s="1"/>
  <c r="C393" i="1" a="1"/>
  <c r="C393" i="1" s="1"/>
  <c r="C394" i="1" a="1"/>
  <c r="C394" i="1" s="1"/>
  <c r="C395" i="1" a="1"/>
  <c r="C395" i="1" s="1"/>
  <c r="C396" i="1" a="1"/>
  <c r="C396" i="1" s="1"/>
  <c r="C397" i="1" a="1"/>
  <c r="C397" i="1" s="1"/>
  <c r="C398" i="1" a="1"/>
  <c r="C398" i="1" s="1"/>
  <c r="C399" i="1" a="1"/>
  <c r="C399" i="1" s="1"/>
  <c r="C400" i="1" a="1"/>
  <c r="C400" i="1" s="1"/>
  <c r="C401" i="1" a="1"/>
  <c r="C401" i="1" s="1"/>
  <c r="C403" i="1" a="1"/>
  <c r="C403" i="1" s="1"/>
  <c r="C404" i="1" a="1"/>
  <c r="C404" i="1" s="1"/>
  <c r="C405" i="1" a="1"/>
  <c r="C405" i="1" s="1"/>
  <c r="C406" i="1" a="1"/>
  <c r="C406" i="1" s="1"/>
  <c r="C407" i="1" a="1"/>
  <c r="C407" i="1" s="1"/>
  <c r="C408" i="1" a="1"/>
  <c r="C408" i="1" s="1"/>
  <c r="C409" i="1" a="1"/>
  <c r="C409" i="1" s="1"/>
  <c r="C410" i="1" a="1"/>
  <c r="C410" i="1" s="1"/>
  <c r="C411" i="1" a="1"/>
  <c r="C411" i="1" s="1"/>
  <c r="C412" i="1" a="1"/>
  <c r="C412" i="1" s="1"/>
  <c r="C414" i="1" a="1"/>
  <c r="C414" i="1" s="1"/>
  <c r="C415" i="1" a="1"/>
  <c r="C415" i="1" s="1"/>
  <c r="C416" i="1" a="1"/>
  <c r="C416" i="1" s="1"/>
  <c r="C417" i="1" a="1"/>
  <c r="C417" i="1" s="1"/>
  <c r="C418" i="1" a="1"/>
  <c r="C418" i="1" s="1"/>
  <c r="C419" i="1" a="1"/>
  <c r="C419" i="1" s="1"/>
  <c r="C420" i="1" a="1"/>
  <c r="C420" i="1" s="1"/>
  <c r="C421" i="1" a="1"/>
  <c r="C421" i="1" s="1"/>
  <c r="C422" i="1" a="1"/>
  <c r="C422" i="1" s="1"/>
  <c r="C424" i="1" a="1"/>
  <c r="C424" i="1" s="1"/>
  <c r="C425" i="1" a="1"/>
  <c r="C425" i="1" s="1"/>
  <c r="C426" i="1" a="1"/>
  <c r="C426" i="1" s="1"/>
  <c r="C427" i="1" a="1"/>
  <c r="C427" i="1" s="1"/>
  <c r="C428" i="1" a="1"/>
  <c r="C428" i="1" s="1"/>
  <c r="C429" i="1" a="1"/>
  <c r="C429" i="1" s="1"/>
  <c r="C430" i="1" a="1"/>
  <c r="C430" i="1" s="1"/>
  <c r="C431" i="1" a="1"/>
  <c r="C431" i="1" s="1"/>
  <c r="C433" i="1" a="1"/>
  <c r="C433" i="1" s="1"/>
  <c r="C434" i="1" a="1"/>
  <c r="C434" i="1" s="1"/>
  <c r="C436" i="1" a="1"/>
  <c r="C436" i="1" s="1"/>
  <c r="C437" i="1" a="1"/>
  <c r="C437" i="1" s="1"/>
  <c r="C438" i="1" a="1"/>
  <c r="C438" i="1" s="1"/>
  <c r="C439" i="1" a="1"/>
  <c r="C439" i="1" s="1"/>
  <c r="C440" i="1" a="1"/>
  <c r="C440" i="1" s="1"/>
  <c r="C441" i="1" a="1"/>
  <c r="C441" i="1" s="1"/>
  <c r="C443" i="1" a="1"/>
  <c r="C443" i="1" s="1"/>
  <c r="C444" i="1" a="1"/>
  <c r="C444" i="1" s="1"/>
  <c r="C445" i="1" a="1"/>
  <c r="C445" i="1" s="1"/>
  <c r="C446" i="1" a="1"/>
  <c r="C446" i="1" s="1"/>
  <c r="C447" i="1" a="1"/>
  <c r="C447" i="1" s="1"/>
  <c r="C449" i="1" a="1"/>
  <c r="C449" i="1" s="1"/>
  <c r="C450" i="1" a="1"/>
  <c r="C450" i="1" s="1"/>
  <c r="C451" i="1" a="1"/>
  <c r="C451" i="1" s="1"/>
  <c r="C452" i="1" a="1"/>
  <c r="C452" i="1" s="1"/>
  <c r="C454" i="1" a="1"/>
  <c r="C454" i="1" s="1"/>
  <c r="C455" i="1" a="1"/>
  <c r="C455" i="1" s="1"/>
  <c r="C457" i="1" a="1"/>
  <c r="C457" i="1" s="1"/>
  <c r="C458" i="1" a="1"/>
  <c r="C458" i="1" s="1"/>
  <c r="C459" i="1" a="1"/>
  <c r="C459" i="1" s="1"/>
  <c r="C460" i="1" a="1"/>
  <c r="C460" i="1" s="1"/>
  <c r="C461" i="1" a="1"/>
  <c r="C461" i="1" s="1"/>
  <c r="C462" i="1" a="1"/>
  <c r="C462" i="1" s="1"/>
  <c r="C463" i="1" a="1"/>
  <c r="C463" i="1" s="1"/>
  <c r="C464" i="1" a="1"/>
  <c r="C464" i="1" s="1"/>
  <c r="C465" i="1" a="1"/>
  <c r="C465" i="1" s="1"/>
  <c r="C466" i="1" a="1"/>
  <c r="C466" i="1" s="1"/>
  <c r="C467" i="1" a="1"/>
  <c r="C467" i="1" s="1"/>
  <c r="C468" i="1" a="1"/>
  <c r="C468" i="1" s="1"/>
  <c r="C469" i="1" a="1"/>
  <c r="C469" i="1" s="1"/>
  <c r="C470" i="1" a="1"/>
  <c r="C470" i="1" s="1"/>
  <c r="C471" i="1" a="1"/>
  <c r="C471" i="1" s="1"/>
  <c r="C472" i="1" a="1"/>
  <c r="C472" i="1" s="1"/>
  <c r="C473" i="1" a="1"/>
  <c r="C473" i="1" s="1"/>
  <c r="C474" i="1" a="1"/>
  <c r="C474" i="1" s="1"/>
  <c r="C475" i="1" a="1"/>
  <c r="C475" i="1" s="1"/>
  <c r="C476" i="1" a="1"/>
  <c r="C476" i="1" s="1"/>
  <c r="C477" i="1" a="1"/>
  <c r="C477" i="1" s="1"/>
  <c r="C478" i="1" a="1"/>
  <c r="C478" i="1" s="1"/>
  <c r="C479" i="1" a="1"/>
  <c r="C479" i="1" s="1"/>
  <c r="C480" i="1" a="1"/>
  <c r="C480" i="1" s="1"/>
  <c r="C481" i="1" a="1"/>
  <c r="C481" i="1" s="1"/>
  <c r="C482" i="1" a="1"/>
  <c r="C482" i="1" s="1"/>
  <c r="C485" i="1" a="1"/>
  <c r="C485" i="1" s="1"/>
  <c r="C486" i="1" a="1"/>
  <c r="C486" i="1" s="1"/>
  <c r="C487" i="1" a="1"/>
  <c r="C487" i="1" s="1"/>
  <c r="C488" i="1" a="1"/>
  <c r="C488" i="1" s="1"/>
  <c r="C489" i="1" a="1"/>
  <c r="C489" i="1" s="1"/>
  <c r="C490" i="1" a="1"/>
  <c r="C490" i="1" s="1"/>
  <c r="C491" i="1" a="1"/>
  <c r="C491" i="1" s="1"/>
  <c r="C493" i="1" a="1"/>
  <c r="C493" i="1" s="1"/>
  <c r="C498" i="1" a="1"/>
  <c r="C498" i="1" s="1"/>
  <c r="C499" i="1" a="1"/>
  <c r="C499" i="1" s="1"/>
  <c r="C500" i="1" a="1"/>
  <c r="C500" i="1" s="1"/>
  <c r="C501" i="1" a="1"/>
  <c r="C501" i="1" s="1"/>
  <c r="C502" i="1" a="1"/>
  <c r="C502" i="1" s="1"/>
  <c r="C504" i="1" a="1"/>
  <c r="C504" i="1" s="1"/>
  <c r="C505" i="1" a="1"/>
  <c r="C505" i="1" s="1"/>
  <c r="C506" i="1" a="1"/>
  <c r="C506" i="1" s="1"/>
  <c r="C507" i="1" a="1"/>
  <c r="C507" i="1" s="1"/>
  <c r="C509" i="1" a="1"/>
  <c r="C509" i="1" s="1"/>
  <c r="C510" i="1" a="1"/>
  <c r="C510" i="1" s="1"/>
  <c r="C511" i="1" a="1"/>
  <c r="C511" i="1" s="1"/>
  <c r="C512" i="1" a="1"/>
  <c r="C512" i="1" s="1"/>
  <c r="C513" i="1" a="1"/>
  <c r="C513" i="1" s="1"/>
  <c r="C514" i="1" a="1"/>
  <c r="C514" i="1" s="1"/>
  <c r="C515" i="1" a="1"/>
  <c r="C515" i="1" s="1"/>
  <c r="C516" i="1" a="1"/>
  <c r="C516" i="1" s="1"/>
  <c r="C517" i="1" a="1"/>
  <c r="C517" i="1" s="1"/>
  <c r="C518" i="1" a="1"/>
  <c r="C518" i="1" s="1"/>
  <c r="C519" i="1" a="1"/>
  <c r="C519" i="1" s="1"/>
  <c r="C520" i="1" a="1"/>
  <c r="C520" i="1" s="1"/>
  <c r="C521" i="1" a="1"/>
  <c r="C521" i="1" s="1"/>
  <c r="C522" i="1" a="1"/>
  <c r="C522" i="1" s="1"/>
  <c r="C523" i="1" a="1"/>
  <c r="C523" i="1" s="1"/>
  <c r="C524" i="1" a="1"/>
  <c r="C524" i="1" s="1"/>
  <c r="C525" i="1" a="1"/>
  <c r="C525" i="1" s="1"/>
  <c r="C526" i="1" a="1"/>
  <c r="C526" i="1" s="1"/>
  <c r="C527" i="1" a="1"/>
  <c r="C527" i="1" s="1"/>
  <c r="C528" i="1" a="1"/>
  <c r="C528" i="1" s="1"/>
  <c r="C529" i="1" a="1"/>
  <c r="C529" i="1" s="1"/>
  <c r="C530" i="1" a="1"/>
  <c r="C530" i="1" s="1"/>
  <c r="C531" i="1" a="1"/>
  <c r="C531" i="1" s="1"/>
  <c r="C532" i="1" a="1"/>
  <c r="C532" i="1" s="1"/>
  <c r="C533" i="1" a="1"/>
  <c r="C533" i="1" s="1"/>
  <c r="C534" i="1" a="1"/>
  <c r="C534" i="1" s="1"/>
  <c r="C535" i="1" a="1"/>
  <c r="C535" i="1" s="1"/>
  <c r="C536" i="1" a="1"/>
  <c r="C536" i="1" s="1"/>
  <c r="C537" i="1" a="1"/>
  <c r="C537" i="1" s="1"/>
  <c r="C538" i="1" a="1"/>
  <c r="C538" i="1" s="1"/>
  <c r="C539" i="1" a="1"/>
  <c r="C539" i="1" s="1"/>
  <c r="C540" i="1" a="1"/>
  <c r="C540" i="1" s="1"/>
  <c r="C541" i="1" a="1"/>
  <c r="C541" i="1" s="1"/>
  <c r="C542" i="1" a="1"/>
  <c r="C542" i="1" s="1"/>
  <c r="C544" i="1" a="1"/>
  <c r="C544" i="1" s="1"/>
  <c r="C545" i="1" a="1"/>
  <c r="C545" i="1" s="1"/>
  <c r="C546" i="1" a="1"/>
  <c r="C546" i="1" s="1"/>
  <c r="C547" i="1" a="1"/>
  <c r="C547" i="1" s="1"/>
  <c r="C549" i="1" a="1"/>
  <c r="C549" i="1" s="1"/>
  <c r="C550" i="1" a="1"/>
  <c r="C550" i="1" s="1"/>
  <c r="C551" i="1" a="1"/>
  <c r="C551" i="1" s="1"/>
  <c r="C552" i="1" a="1"/>
  <c r="C552" i="1" s="1"/>
  <c r="C555" i="1" a="1"/>
  <c r="C555" i="1" s="1"/>
  <c r="C556" i="1" a="1"/>
  <c r="C556" i="1" s="1"/>
  <c r="C557" i="1" a="1"/>
  <c r="C557" i="1" s="1"/>
  <c r="C558" i="1" a="1"/>
  <c r="C558" i="1" s="1"/>
  <c r="C559" i="1" a="1"/>
  <c r="C559" i="1" s="1"/>
  <c r="C560" i="1" a="1"/>
  <c r="C560" i="1" s="1"/>
  <c r="C561" i="1" a="1"/>
  <c r="C561" i="1" s="1"/>
  <c r="C562" i="1" a="1"/>
  <c r="C562" i="1" s="1"/>
  <c r="C563" i="1" a="1"/>
  <c r="C563" i="1" s="1"/>
  <c r="C564" i="1" a="1"/>
  <c r="C564" i="1" s="1"/>
  <c r="C565" i="1" a="1"/>
  <c r="C565" i="1" s="1"/>
  <c r="C567" i="1" a="1"/>
  <c r="C567" i="1" s="1"/>
  <c r="C568" i="1" a="1"/>
  <c r="C568" i="1" s="1"/>
  <c r="C569" i="1" a="1"/>
  <c r="C569" i="1" s="1"/>
  <c r="C570" i="1" a="1"/>
  <c r="C570" i="1" s="1"/>
  <c r="C573" i="1" a="1"/>
  <c r="C573" i="1" s="1"/>
  <c r="C574" i="1" a="1"/>
  <c r="C574" i="1" s="1"/>
  <c r="C575" i="1" a="1"/>
  <c r="C575" i="1" s="1"/>
  <c r="C576" i="1" a="1"/>
  <c r="C576" i="1" s="1"/>
  <c r="C577" i="1" a="1"/>
  <c r="C577" i="1" s="1"/>
  <c r="C578" i="1" a="1"/>
  <c r="C578" i="1" s="1"/>
  <c r="C579" i="1" a="1"/>
  <c r="C579" i="1" s="1"/>
  <c r="C581" i="1" a="1"/>
  <c r="C581" i="1" s="1"/>
  <c r="C582" i="1" a="1"/>
  <c r="C582" i="1" s="1"/>
  <c r="C583" i="1" a="1"/>
  <c r="C583" i="1" s="1"/>
  <c r="C584" i="1" a="1"/>
  <c r="C584" i="1" s="1"/>
  <c r="C585" i="1" a="1"/>
  <c r="C585" i="1" s="1"/>
  <c r="C587" i="1" a="1"/>
  <c r="C587" i="1" s="1"/>
  <c r="C588" i="1" a="1"/>
  <c r="C588" i="1" s="1"/>
  <c r="C589" i="1" a="1"/>
  <c r="C589" i="1" s="1"/>
  <c r="C590" i="1" a="1"/>
  <c r="C590" i="1" s="1"/>
  <c r="C591" i="1" a="1"/>
  <c r="C591" i="1" s="1"/>
  <c r="C594" i="1" a="1"/>
  <c r="C594" i="1" s="1"/>
  <c r="C595" i="1" a="1"/>
  <c r="C595" i="1" s="1"/>
  <c r="C596" i="1" a="1"/>
  <c r="C596" i="1" s="1"/>
  <c r="C597" i="1" a="1"/>
  <c r="C597" i="1" s="1"/>
  <c r="C598" i="1" a="1"/>
  <c r="C598" i="1" s="1"/>
  <c r="C599" i="1" a="1"/>
  <c r="C599" i="1" s="1"/>
  <c r="C600" i="1" a="1"/>
  <c r="C600" i="1" s="1"/>
  <c r="C602" i="1" a="1"/>
  <c r="C602" i="1" s="1"/>
  <c r="C603" i="1" a="1"/>
  <c r="C603" i="1" s="1"/>
  <c r="C604" i="1" a="1"/>
  <c r="C604" i="1" s="1"/>
  <c r="C605" i="1" a="1"/>
  <c r="C605" i="1" s="1"/>
  <c r="C606" i="1" a="1"/>
  <c r="C606" i="1" s="1"/>
  <c r="C607" i="1" a="1"/>
  <c r="C607" i="1" s="1"/>
  <c r="C608" i="1" a="1"/>
  <c r="C608" i="1" s="1"/>
  <c r="C609" i="1" a="1"/>
  <c r="C609" i="1" s="1"/>
  <c r="C610" i="1" a="1"/>
  <c r="C610" i="1" s="1"/>
  <c r="C611" i="1" a="1"/>
  <c r="C611" i="1" s="1"/>
  <c r="C612" i="1" a="1"/>
  <c r="C612" i="1" s="1"/>
  <c r="C613" i="1" a="1"/>
  <c r="C613" i="1" s="1"/>
  <c r="C614" i="1" a="1"/>
  <c r="C614" i="1" s="1"/>
  <c r="C615" i="1" a="1"/>
  <c r="C615" i="1" s="1"/>
  <c r="C617" i="1" a="1"/>
  <c r="C617" i="1" s="1"/>
  <c r="C618" i="1" a="1"/>
  <c r="C618" i="1" s="1"/>
  <c r="C619" i="1" a="1"/>
  <c r="C619" i="1" s="1"/>
  <c r="C620" i="1" a="1"/>
  <c r="C620" i="1" s="1"/>
  <c r="C621" i="1" a="1"/>
  <c r="C621" i="1" s="1"/>
  <c r="C622" i="1" a="1"/>
  <c r="C622" i="1" s="1"/>
  <c r="C624" i="1" a="1"/>
  <c r="C624" i="1" s="1"/>
  <c r="C625" i="1" a="1"/>
  <c r="C625" i="1" s="1"/>
  <c r="C626" i="1" a="1"/>
  <c r="C626" i="1" s="1"/>
  <c r="C627" i="1" a="1"/>
  <c r="C627" i="1" s="1"/>
  <c r="C628" i="1" a="1"/>
  <c r="C628" i="1" s="1"/>
  <c r="C629" i="1" a="1"/>
  <c r="C629" i="1" s="1"/>
  <c r="C630" i="1" a="1"/>
  <c r="C630" i="1" s="1"/>
  <c r="C631" i="1" a="1"/>
  <c r="C631" i="1" s="1"/>
  <c r="C632" i="1" a="1"/>
  <c r="C632" i="1" s="1"/>
  <c r="C633" i="1" a="1"/>
  <c r="C633" i="1" s="1"/>
  <c r="C634" i="1" a="1"/>
  <c r="C634" i="1" s="1"/>
  <c r="C635" i="1" a="1"/>
  <c r="C635" i="1" s="1"/>
  <c r="C636" i="1" a="1"/>
  <c r="C636" i="1" s="1"/>
  <c r="C637" i="1" a="1"/>
  <c r="C637" i="1" s="1"/>
  <c r="C638" i="1" a="1"/>
  <c r="C638" i="1" s="1"/>
  <c r="C639" i="1" a="1"/>
  <c r="C639" i="1" s="1"/>
  <c r="C640" i="1" a="1"/>
  <c r="C640" i="1" s="1"/>
  <c r="C641" i="1" a="1"/>
  <c r="C641" i="1" s="1"/>
  <c r="C642" i="1" a="1"/>
  <c r="C642" i="1" s="1"/>
  <c r="C643" i="1" a="1"/>
  <c r="C643" i="1" s="1"/>
  <c r="C644" i="1" a="1"/>
  <c r="C644" i="1" s="1"/>
  <c r="C645" i="1" a="1"/>
  <c r="C645" i="1" s="1"/>
  <c r="C646" i="1" a="1"/>
  <c r="C646" i="1" s="1"/>
  <c r="C647" i="1" a="1"/>
  <c r="C647" i="1" s="1"/>
  <c r="C648" i="1" a="1"/>
  <c r="C648" i="1" s="1"/>
  <c r="C649" i="1" a="1"/>
  <c r="C649" i="1" s="1"/>
  <c r="C650" i="1" a="1"/>
  <c r="C650" i="1" s="1"/>
  <c r="C651" i="1" a="1"/>
  <c r="C651" i="1" s="1"/>
  <c r="C652" i="1" a="1"/>
  <c r="C652" i="1" s="1"/>
  <c r="C653" i="1" a="1"/>
  <c r="C653" i="1" s="1"/>
  <c r="C654" i="1" a="1"/>
  <c r="C654" i="1" s="1"/>
  <c r="C655" i="1" a="1"/>
  <c r="C655" i="1" s="1"/>
  <c r="C656" i="1" a="1"/>
  <c r="C656" i="1" s="1"/>
  <c r="C657" i="1" a="1"/>
  <c r="C657" i="1" s="1"/>
  <c r="C658" i="1" a="1"/>
  <c r="C658" i="1" s="1"/>
  <c r="C659" i="1" a="1"/>
  <c r="C659" i="1" s="1"/>
  <c r="C660" i="1" a="1"/>
  <c r="C660" i="1" s="1"/>
  <c r="C661" i="1" a="1"/>
  <c r="C661" i="1" s="1"/>
  <c r="C662" i="1" a="1"/>
  <c r="C662" i="1" s="1"/>
  <c r="C663" i="1" a="1"/>
  <c r="C663" i="1" s="1"/>
  <c r="C664" i="1" a="1"/>
  <c r="C664" i="1" s="1"/>
  <c r="C665" i="1" a="1"/>
  <c r="C665" i="1" s="1"/>
  <c r="C666" i="1" a="1"/>
  <c r="C666" i="1" s="1"/>
  <c r="C667" i="1" a="1"/>
  <c r="C667" i="1" s="1"/>
  <c r="C668" i="1" a="1"/>
  <c r="C668" i="1" s="1"/>
  <c r="C669" i="1" a="1"/>
  <c r="C669" i="1" s="1"/>
  <c r="C670" i="1" a="1"/>
  <c r="C670" i="1" s="1"/>
  <c r="C671" i="1" a="1"/>
  <c r="C671" i="1" s="1"/>
  <c r="C672" i="1" a="1"/>
  <c r="C672" i="1" s="1"/>
  <c r="C673" i="1" a="1"/>
  <c r="C673" i="1" s="1"/>
  <c r="C674" i="1" a="1"/>
  <c r="C674" i="1" s="1"/>
  <c r="C675" i="1" a="1"/>
  <c r="C675" i="1" s="1"/>
  <c r="C676" i="1" a="1"/>
  <c r="C676" i="1" s="1"/>
  <c r="C677" i="1" a="1"/>
  <c r="C677" i="1" s="1"/>
  <c r="C678" i="1" a="1"/>
  <c r="C678" i="1" s="1"/>
  <c r="C679" i="1" a="1"/>
  <c r="C679" i="1" s="1"/>
  <c r="C680" i="1" a="1"/>
  <c r="C680" i="1" s="1"/>
  <c r="C681" i="1" a="1"/>
  <c r="C681" i="1" s="1"/>
  <c r="C682" i="1" a="1"/>
  <c r="C682" i="1" s="1"/>
  <c r="C683" i="1" a="1"/>
  <c r="C683" i="1" s="1"/>
  <c r="C684" i="1" a="1"/>
  <c r="C684" i="1" s="1"/>
  <c r="C685" i="1" a="1"/>
  <c r="C685" i="1" s="1"/>
  <c r="C686" i="1" a="1"/>
  <c r="C686" i="1" s="1"/>
  <c r="C687" i="1" a="1"/>
  <c r="C687" i="1" s="1"/>
  <c r="C688" i="1" a="1"/>
  <c r="C688" i="1" s="1"/>
  <c r="C689" i="1" a="1"/>
  <c r="C689" i="1" s="1"/>
  <c r="C690" i="1" a="1"/>
  <c r="C690" i="1" s="1"/>
  <c r="C691" i="1" a="1"/>
  <c r="C691" i="1" s="1"/>
  <c r="C692" i="1" a="1"/>
  <c r="C692" i="1" s="1"/>
  <c r="D383" i="1"/>
  <c r="D385" i="1"/>
  <c r="D367" i="1"/>
  <c r="D356" i="1"/>
  <c r="D315" i="1"/>
  <c r="D289" i="1"/>
  <c r="D290" i="1"/>
  <c r="D275" i="1"/>
  <c r="D276" i="1"/>
  <c r="D251" i="1"/>
  <c r="D259" i="1"/>
  <c r="D266" i="1"/>
  <c r="D230" i="1"/>
  <c r="D225" i="1"/>
  <c r="D159" i="1"/>
  <c r="D135" i="1"/>
  <c r="D132" i="1"/>
  <c r="D134" i="1"/>
  <c r="D114" i="1"/>
  <c r="D130" i="1"/>
  <c r="D101" i="1"/>
  <c r="D92" i="1"/>
  <c r="D49" i="1"/>
  <c r="D58" i="1"/>
  <c r="D59" i="1"/>
  <c r="D62" i="1"/>
  <c r="D63" i="1"/>
  <c r="D64" i="1"/>
  <c r="D65" i="1"/>
  <c r="D66" i="1"/>
  <c r="D67" i="1"/>
  <c r="D68" i="1"/>
  <c r="D69" i="1"/>
  <c r="D70" i="1"/>
  <c r="D71" i="1"/>
  <c r="D79" i="1"/>
  <c r="D80" i="1"/>
  <c r="D83" i="1"/>
  <c r="D84" i="1"/>
  <c r="D85" i="1"/>
  <c r="D86" i="1"/>
  <c r="D87" i="1"/>
  <c r="D88" i="1"/>
  <c r="D89" i="1"/>
  <c r="D90" i="1"/>
  <c r="D91" i="1"/>
  <c r="D15" i="1"/>
  <c r="D16" i="1"/>
  <c r="D5" i="1"/>
  <c r="D8" i="1"/>
  <c r="D4" i="1"/>
  <c r="D10" i="1"/>
  <c r="D12" i="1"/>
  <c r="D13" i="1"/>
  <c r="D14" i="1"/>
  <c r="D498" i="1"/>
  <c r="D485" i="1"/>
  <c r="D452" i="1"/>
  <c r="D431" i="1"/>
  <c r="D401" i="1"/>
  <c r="D344" i="1"/>
  <c r="D260" i="1"/>
  <c r="D184" i="1"/>
  <c r="D139" i="1"/>
  <c r="D97" i="1"/>
  <c r="D17" i="1"/>
  <c r="D18" i="1"/>
  <c r="D11" i="1"/>
  <c r="D7" i="1"/>
  <c r="D213" i="1"/>
  <c r="D360" i="1"/>
  <c r="D98" i="1"/>
  <c r="A2" i="21" a="1"/>
  <c r="B9" i="21" l="1" a="1"/>
  <c r="B9" i="21" s="1"/>
  <c r="B8" i="21" a="1"/>
  <c r="B8" i="21" s="1"/>
  <c r="B6" i="21" a="1"/>
  <c r="B6" i="21" s="1"/>
  <c r="B5" i="21" a="1"/>
  <c r="B5" i="21" s="1"/>
  <c r="B4" i="21" a="1"/>
  <c r="B4" i="21" s="1"/>
  <c r="B7" i="21" a="1"/>
  <c r="B7" i="21" s="1"/>
  <c r="B3" i="21" a="1"/>
  <c r="B3" i="21" s="1"/>
  <c r="E16" i="19"/>
  <c r="D16" i="19"/>
  <c r="C16" i="19"/>
  <c r="B16" i="19"/>
  <c r="A16" i="19"/>
  <c r="E15" i="19"/>
  <c r="D15" i="19"/>
  <c r="C15" i="19"/>
  <c r="B15" i="19"/>
  <c r="A15" i="19"/>
  <c r="E14" i="19"/>
  <c r="D14" i="19"/>
  <c r="C14" i="19"/>
  <c r="B14" i="19"/>
  <c r="A14" i="19"/>
  <c r="E13" i="19"/>
  <c r="D13" i="19"/>
  <c r="C13" i="19"/>
  <c r="B13" i="19"/>
  <c r="A13" i="19"/>
  <c r="E12" i="19"/>
  <c r="D12" i="19"/>
  <c r="C12" i="19"/>
  <c r="B12" i="19"/>
  <c r="A12" i="19"/>
  <c r="E11" i="19"/>
  <c r="D11" i="19"/>
  <c r="C11" i="19"/>
  <c r="B11" i="19"/>
  <c r="A11" i="19"/>
  <c r="E10" i="19"/>
  <c r="D10" i="19"/>
  <c r="C10" i="19"/>
  <c r="B10" i="19"/>
  <c r="A10" i="19"/>
  <c r="E9" i="19"/>
  <c r="D9" i="19"/>
  <c r="C9" i="19"/>
  <c r="B9" i="19"/>
  <c r="A9" i="19"/>
  <c r="E8" i="19"/>
  <c r="D8" i="19"/>
  <c r="C8" i="19"/>
  <c r="B8" i="19"/>
  <c r="A8" i="19"/>
  <c r="E7" i="19"/>
  <c r="D7" i="19"/>
  <c r="C7" i="19"/>
  <c r="B7" i="19"/>
  <c r="A7" i="19"/>
  <c r="E6" i="19"/>
  <c r="D6" i="19"/>
  <c r="C6" i="19"/>
  <c r="B6" i="19"/>
  <c r="A6" i="19"/>
  <c r="E5" i="19"/>
  <c r="D5" i="19"/>
  <c r="C5" i="19"/>
  <c r="B5" i="19"/>
  <c r="A5" i="19"/>
  <c r="E4" i="19"/>
  <c r="D4" i="19"/>
  <c r="C4" i="19"/>
  <c r="B4" i="19"/>
  <c r="A4" i="19"/>
  <c r="A2" i="21"/>
  <c r="B2" i="21" s="1" a="1"/>
  <c r="B2" i="21" s="1"/>
  <c r="Q21" i="20" a="1"/>
  <c r="Q21" i="20" s="1"/>
  <c r="R21" i="20" s="1" a="1"/>
  <c r="R21" i="20" s="1"/>
  <c r="O21" i="20" a="1"/>
  <c r="O21" i="20" s="1"/>
  <c r="P21" i="20" s="1" a="1"/>
  <c r="P21" i="20" s="1"/>
  <c r="I2" i="21"/>
  <c r="I4" i="21"/>
  <c r="I3" i="21"/>
  <c r="O32" i="20" l="1" a="1"/>
  <c r="O32" i="20" s="1"/>
  <c r="K2" i="21"/>
  <c r="O29" i="20" s="1"/>
  <c r="R26" i="20" l="1"/>
  <c r="P26" i="20"/>
  <c r="D619" i="1"/>
  <c r="D629" i="1"/>
  <c r="D613" i="1"/>
  <c r="D591" i="1"/>
  <c r="D594" i="1"/>
  <c r="D595" i="1"/>
  <c r="D570" i="1"/>
  <c r="D552" i="1"/>
  <c r="D504" i="1"/>
  <c r="D458" i="1"/>
  <c r="D429" i="1"/>
  <c r="D414" i="1"/>
  <c r="D403" i="1"/>
  <c r="D384" i="1"/>
  <c r="D387" i="1"/>
  <c r="D359" i="1"/>
  <c r="D254" i="1"/>
  <c r="Q27" i="20" l="1"/>
  <c r="D227" i="1"/>
  <c r="D232" i="1"/>
  <c r="D208" i="1"/>
  <c r="D183" i="1"/>
  <c r="D185" i="1"/>
  <c r="D189" i="1"/>
  <c r="D195" i="1"/>
  <c r="D196" i="1"/>
  <c r="D166" i="1"/>
  <c r="D168" i="1"/>
  <c r="D169" i="1"/>
  <c r="D170" i="1"/>
  <c r="D171" i="1"/>
  <c r="D174" i="1"/>
  <c r="D179" i="1"/>
  <c r="D182" i="1"/>
  <c r="D197" i="1"/>
  <c r="D131" i="1"/>
  <c r="D313" i="1"/>
  <c r="D314" i="1"/>
  <c r="D126" i="1"/>
  <c r="D96" i="1"/>
  <c r="D52" i="1"/>
  <c r="D77" i="1"/>
  <c r="D45" i="1"/>
  <c r="D293" i="1"/>
  <c r="D285" i="1"/>
  <c r="D28" i="1"/>
  <c r="D216" i="1"/>
  <c r="D205" i="1"/>
  <c r="D200" i="1"/>
  <c r="D265" i="1"/>
  <c r="D329" i="1"/>
  <c r="D330" i="1"/>
  <c r="D332" i="1"/>
  <c r="D333" i="1"/>
  <c r="D339" i="1"/>
  <c r="D564" i="1"/>
  <c r="D165" i="1"/>
  <c r="D147" i="1"/>
  <c r="D146" i="1"/>
  <c r="D597" i="1"/>
  <c r="D596" i="1"/>
  <c r="D587" i="1"/>
  <c r="D584" i="1"/>
  <c r="D582" i="1"/>
  <c r="D577" i="1"/>
  <c r="D468" i="1"/>
  <c r="D428" i="1"/>
  <c r="D358" i="1"/>
  <c r="D226" i="1"/>
  <c r="D299" i="1"/>
  <c r="D527" i="1"/>
  <c r="D519" i="1"/>
  <c r="D516" i="1"/>
  <c r="D510" i="1"/>
  <c r="D499" i="1"/>
  <c r="D477" i="1"/>
  <c r="D450" i="1"/>
  <c r="D665" i="1"/>
  <c r="D642" i="1"/>
  <c r="D312" i="1"/>
  <c r="D310" i="1"/>
  <c r="D229" i="1"/>
  <c r="D56" i="1"/>
  <c r="D204" i="1"/>
  <c r="D550" i="1"/>
  <c r="D549" i="1"/>
  <c r="D191" i="1"/>
  <c r="D190" i="1"/>
  <c r="D187" i="1"/>
  <c r="D186" i="1"/>
  <c r="D118" i="1"/>
  <c r="D74" i="1"/>
  <c r="D75" i="1"/>
  <c r="D673" i="1"/>
  <c r="D667" i="1"/>
  <c r="D661" i="1"/>
  <c r="D660" i="1"/>
  <c r="D609" i="1"/>
  <c r="D581" i="1"/>
  <c r="D547" i="1"/>
  <c r="D502" i="1"/>
  <c r="D449" i="1"/>
  <c r="D454" i="1"/>
  <c r="D437" i="1"/>
  <c r="D439" i="1"/>
  <c r="D376" i="1"/>
  <c r="D345" i="1"/>
  <c r="D346" i="1"/>
  <c r="D240" i="1"/>
  <c r="D250" i="1"/>
  <c r="D231" i="1"/>
  <c r="D218" i="1"/>
  <c r="D194" i="1"/>
  <c r="D157" i="1"/>
  <c r="D172" i="1"/>
  <c r="D173" i="1"/>
  <c r="D124" i="1"/>
  <c r="D287" i="1"/>
  <c r="D286" i="1"/>
  <c r="D228" i="1"/>
  <c r="D652" i="1"/>
  <c r="D685" i="1"/>
  <c r="D684" i="1"/>
  <c r="D682" i="1"/>
  <c r="D683" i="1"/>
  <c r="D692" i="1"/>
  <c r="D691" i="1"/>
  <c r="D653" i="1"/>
  <c r="D677" i="1"/>
  <c r="D676" i="1"/>
  <c r="D672" i="1"/>
  <c r="D659" i="1"/>
  <c r="D648" i="1"/>
  <c r="D650" i="1"/>
  <c r="D675" i="1"/>
  <c r="D680" i="1"/>
  <c r="D679" i="1"/>
  <c r="D690" i="1"/>
  <c r="D662" i="1"/>
  <c r="D654" i="1"/>
  <c r="D687" i="1"/>
  <c r="D686" i="1"/>
  <c r="D647" i="1"/>
  <c r="D656" i="1"/>
  <c r="D671" i="1"/>
  <c r="D669" i="1"/>
  <c r="D223" i="1" l="1"/>
  <c r="D222" i="1"/>
  <c r="D221" i="1"/>
  <c r="D219" i="1"/>
  <c r="D214" i="1"/>
  <c r="D211" i="1"/>
  <c r="D210" i="1"/>
  <c r="D209" i="1"/>
  <c r="D206" i="1"/>
  <c r="D202" i="1"/>
  <c r="D201" i="1"/>
  <c r="D418" i="1"/>
  <c r="D417" i="1"/>
  <c r="D416" i="1"/>
  <c r="D415" i="1"/>
  <c r="D412" i="1"/>
  <c r="D411" i="1"/>
  <c r="D410" i="1"/>
  <c r="D409" i="1"/>
  <c r="D267" i="1"/>
  <c r="D256" i="1"/>
  <c r="D249" i="1"/>
  <c r="D242" i="1"/>
  <c r="D459" i="1"/>
  <c r="D443" i="1"/>
  <c r="D121" i="1"/>
  <c r="D115" i="1"/>
  <c r="D111" i="1"/>
  <c r="D600" i="1"/>
  <c r="D585" i="1"/>
  <c r="D507" i="1"/>
  <c r="D506" i="1"/>
  <c r="D490" i="1"/>
  <c r="D488" i="1"/>
  <c r="D462" i="1"/>
  <c r="D292" i="1"/>
  <c r="D649" i="1"/>
  <c r="D657" i="1"/>
  <c r="D658" i="1"/>
  <c r="D425" i="1"/>
  <c r="D426" i="1"/>
  <c r="D427" i="1"/>
  <c r="D430" i="1"/>
  <c r="D433" i="1"/>
  <c r="D434" i="1"/>
  <c r="D509" i="1"/>
  <c r="D511" i="1"/>
  <c r="D512" i="1"/>
  <c r="D513" i="1"/>
  <c r="D514" i="1"/>
  <c r="D515" i="1"/>
  <c r="D517" i="1"/>
  <c r="D518" i="1"/>
  <c r="D520" i="1"/>
  <c r="D521" i="1"/>
  <c r="D522" i="1"/>
  <c r="D523" i="1"/>
  <c r="D524" i="1"/>
  <c r="D525" i="1"/>
  <c r="D526" i="1"/>
  <c r="D528" i="1"/>
  <c r="D529" i="1"/>
  <c r="D530" i="1"/>
  <c r="D531" i="1"/>
  <c r="D532" i="1"/>
  <c r="D533" i="1"/>
  <c r="D534" i="1"/>
  <c r="D535" i="1"/>
  <c r="D536" i="1"/>
  <c r="D537" i="1"/>
  <c r="D538" i="1"/>
  <c r="D539" i="1"/>
  <c r="D540" i="1"/>
  <c r="D541" i="1"/>
  <c r="D542" i="1"/>
  <c r="D544" i="1"/>
  <c r="D545" i="1"/>
  <c r="D546" i="1"/>
  <c r="D551" i="1"/>
  <c r="D615" i="1"/>
  <c r="D617" i="1"/>
  <c r="D618" i="1"/>
  <c r="D620" i="1"/>
  <c r="D621" i="1"/>
  <c r="D622" i="1"/>
  <c r="D624" i="1"/>
  <c r="D625" i="1"/>
  <c r="D626" i="1"/>
  <c r="D627" i="1"/>
  <c r="D628" i="1"/>
  <c r="D630" i="1"/>
  <c r="D631" i="1"/>
  <c r="D632" i="1"/>
  <c r="D633" i="1"/>
  <c r="D634" i="1"/>
  <c r="D635" i="1"/>
  <c r="D636" i="1"/>
  <c r="D637" i="1"/>
  <c r="D638" i="1"/>
  <c r="D639" i="1"/>
  <c r="D640" i="1"/>
  <c r="D693" i="1"/>
  <c r="D108" i="1"/>
  <c r="D110" i="1"/>
  <c r="D113" i="1"/>
  <c r="D116" i="1"/>
  <c r="D120" i="1"/>
  <c r="D122" i="1"/>
  <c r="D128" i="1"/>
  <c r="D127" i="1"/>
  <c r="D460" i="1"/>
  <c r="D461" i="1"/>
  <c r="D463" i="1"/>
  <c r="D464" i="1"/>
  <c r="D465" i="1"/>
  <c r="D466" i="1"/>
  <c r="D467" i="1"/>
  <c r="D469" i="1"/>
  <c r="D470" i="1"/>
  <c r="D471" i="1"/>
  <c r="D472" i="1"/>
  <c r="D473" i="1"/>
  <c r="D474" i="1"/>
  <c r="D475" i="1"/>
  <c r="D476" i="1"/>
  <c r="D478" i="1"/>
  <c r="D479" i="1"/>
  <c r="D480" i="1"/>
  <c r="D481" i="1"/>
  <c r="D482" i="1"/>
  <c r="D486" i="1"/>
  <c r="D487" i="1"/>
  <c r="D489" i="1"/>
  <c r="D491" i="1"/>
  <c r="D493" i="1"/>
  <c r="D500" i="1"/>
  <c r="D501" i="1"/>
  <c r="D505" i="1"/>
  <c r="D438" i="1"/>
  <c r="D440" i="1"/>
  <c r="D436" i="1"/>
  <c r="D441" i="1"/>
  <c r="D446" i="1"/>
  <c r="D445" i="1"/>
  <c r="D444" i="1"/>
  <c r="D447" i="1"/>
  <c r="D457" i="1"/>
  <c r="D455" i="1"/>
  <c r="D574" i="1"/>
  <c r="D578" i="1"/>
  <c r="D575" i="1"/>
  <c r="D576" i="1"/>
  <c r="D573" i="1"/>
  <c r="D579" i="1"/>
  <c r="D590" i="1"/>
  <c r="D588" i="1"/>
  <c r="D583" i="1"/>
  <c r="D589" i="1"/>
  <c r="D599" i="1"/>
  <c r="D598" i="1"/>
  <c r="D602" i="1"/>
  <c r="D603" i="1"/>
  <c r="D604" i="1"/>
  <c r="D605" i="1"/>
  <c r="D608" i="1"/>
  <c r="D606" i="1"/>
  <c r="D607" i="1"/>
  <c r="D610" i="1"/>
  <c r="D612" i="1"/>
  <c r="D611" i="1"/>
  <c r="D614" i="1"/>
  <c r="D140" i="1"/>
  <c r="D148" i="1"/>
  <c r="D161" i="1"/>
  <c r="D150" i="1"/>
  <c r="D141" i="1"/>
  <c r="D142" i="1"/>
  <c r="D144" i="1"/>
  <c r="D163" i="1"/>
  <c r="D152" i="1"/>
  <c r="D160" i="1"/>
  <c r="D158" i="1"/>
  <c r="D162" i="1"/>
  <c r="D167" i="1"/>
  <c r="D175" i="1"/>
  <c r="D177" i="1"/>
  <c r="D180" i="1"/>
  <c r="D181" i="1"/>
  <c r="D188" i="1"/>
  <c r="D193" i="1"/>
  <c r="D558" i="1"/>
  <c r="D555" i="1"/>
  <c r="D556" i="1"/>
  <c r="D557" i="1"/>
  <c r="D559" i="1"/>
  <c r="D560" i="1"/>
  <c r="D561" i="1"/>
  <c r="D562" i="1"/>
  <c r="D563" i="1"/>
  <c r="D567" i="1"/>
  <c r="D568" i="1"/>
  <c r="D569" i="1"/>
  <c r="D565" i="1"/>
  <c r="D316" i="1"/>
  <c r="D318" i="1"/>
  <c r="D317" i="1"/>
  <c r="D319" i="1"/>
  <c r="D320" i="1"/>
  <c r="D321" i="1"/>
  <c r="D322" i="1"/>
  <c r="D324" i="1"/>
  <c r="D323" i="1"/>
  <c r="D325" i="1"/>
  <c r="D338" i="1"/>
  <c r="D328" i="1"/>
  <c r="D331" i="1"/>
  <c r="D336" i="1"/>
  <c r="D337" i="1"/>
  <c r="D334" i="1"/>
  <c r="D335" i="1"/>
  <c r="D241" i="1"/>
  <c r="D245" i="1"/>
  <c r="D239" i="1"/>
  <c r="D246" i="1"/>
  <c r="D243" i="1"/>
  <c r="D244" i="1"/>
  <c r="D247" i="1"/>
  <c r="D253" i="1"/>
  <c r="D255" i="1"/>
  <c r="D252" i="1"/>
  <c r="D264" i="1"/>
  <c r="D262" i="1"/>
  <c r="D263" i="1"/>
  <c r="D257" i="1"/>
  <c r="D269" i="1"/>
  <c r="D268" i="1"/>
  <c r="D19" i="1"/>
  <c r="D20" i="1"/>
  <c r="D21" i="1"/>
  <c r="D22" i="1"/>
  <c r="D23" i="1"/>
  <c r="D24" i="1"/>
  <c r="D26" i="1"/>
  <c r="D27" i="1"/>
  <c r="D29" i="1"/>
  <c r="D30" i="1"/>
  <c r="D31" i="1"/>
  <c r="D32" i="1"/>
  <c r="D33" i="1"/>
  <c r="D25" i="1"/>
  <c r="D34" i="1"/>
  <c r="D35" i="1"/>
  <c r="D36" i="1"/>
  <c r="D37" i="1"/>
  <c r="D38" i="1"/>
  <c r="D39" i="1"/>
  <c r="D40" i="1"/>
  <c r="D641" i="1"/>
  <c r="D688" i="1"/>
  <c r="D689" i="1"/>
  <c r="D668" i="1"/>
  <c r="D655" i="1"/>
  <c r="D670" i="1"/>
  <c r="D681" i="1"/>
  <c r="D645" i="1"/>
  <c r="D644" i="1"/>
  <c r="D646" i="1"/>
  <c r="D666" i="1"/>
  <c r="D643" i="1"/>
  <c r="D651" i="1"/>
  <c r="D663" i="1"/>
  <c r="D664" i="1"/>
  <c r="D678" i="1"/>
  <c r="D674" i="1"/>
  <c r="D388" i="1"/>
  <c r="D389" i="1"/>
  <c r="D390" i="1"/>
  <c r="D393" i="1"/>
  <c r="D394" i="1"/>
  <c r="D395" i="1"/>
  <c r="D396" i="1"/>
  <c r="D397" i="1"/>
  <c r="D398" i="1"/>
  <c r="D399" i="1"/>
  <c r="D400" i="1"/>
  <c r="D404" i="1"/>
  <c r="D405" i="1"/>
  <c r="D406" i="1"/>
  <c r="D407" i="1"/>
  <c r="D408" i="1"/>
  <c r="D419" i="1"/>
  <c r="D420" i="1"/>
  <c r="D421" i="1"/>
  <c r="D422" i="1"/>
  <c r="D424" i="1"/>
  <c r="D362" i="1"/>
  <c r="D363" i="1"/>
  <c r="D364" i="1"/>
  <c r="D365" i="1"/>
  <c r="D366" i="1"/>
  <c r="D368" i="1"/>
  <c r="D369" i="1"/>
  <c r="D370" i="1"/>
  <c r="D371" i="1"/>
  <c r="D372" i="1"/>
  <c r="D373" i="1"/>
  <c r="D374" i="1"/>
  <c r="D375" i="1"/>
  <c r="D377" i="1"/>
  <c r="D378" i="1"/>
  <c r="D379" i="1"/>
  <c r="D380" i="1"/>
  <c r="D381" i="1"/>
  <c r="D382" i="1"/>
  <c r="D386" i="1"/>
  <c r="D340" i="1"/>
  <c r="D342" i="1"/>
  <c r="D343" i="1"/>
  <c r="D347" i="1"/>
  <c r="D348" i="1"/>
  <c r="D349" i="1"/>
  <c r="D350" i="1"/>
  <c r="D351" i="1"/>
  <c r="D352" i="1"/>
  <c r="D353" i="1"/>
  <c r="D354" i="1"/>
  <c r="D355" i="1"/>
  <c r="D357" i="1"/>
  <c r="D361" i="1"/>
  <c r="D273" i="1"/>
  <c r="D274" i="1"/>
  <c r="D277" i="1"/>
  <c r="D278" i="1"/>
  <c r="D279" i="1"/>
  <c r="D280" i="1"/>
  <c r="D281" i="1"/>
  <c r="D297" i="1"/>
  <c r="D298" i="1"/>
  <c r="D300" i="1"/>
  <c r="D301" i="1"/>
  <c r="D302" i="1"/>
  <c r="D303" i="1"/>
  <c r="D304" i="1"/>
  <c r="D305" i="1"/>
  <c r="D307" i="1"/>
  <c r="D308" i="1"/>
  <c r="D309" i="1"/>
  <c r="D136" i="1"/>
  <c r="D137" i="1"/>
  <c r="D233" i="1"/>
  <c r="D234" i="1"/>
  <c r="D235" i="1"/>
  <c r="D236" i="1"/>
  <c r="D237" i="1"/>
  <c r="D238" i="1"/>
  <c r="D270" i="1"/>
  <c r="D271" i="1"/>
  <c r="D272" i="1"/>
  <c r="D102" i="1"/>
  <c r="D103" i="1"/>
  <c r="D104" i="1"/>
  <c r="D105" i="1"/>
  <c r="D106" i="1"/>
  <c r="D107" i="1"/>
  <c r="D133" i="1"/>
  <c r="D76" i="1"/>
  <c r="D81" i="1"/>
  <c r="D82" i="1"/>
  <c r="D93" i="1"/>
  <c r="D95" i="1"/>
  <c r="D99" i="1"/>
  <c r="D100" i="1"/>
  <c r="D53" i="1"/>
  <c r="D54" i="1"/>
  <c r="D55" i="1"/>
  <c r="D57" i="1"/>
  <c r="D60" i="1"/>
  <c r="D61" i="1"/>
  <c r="D72" i="1"/>
  <c r="D73" i="1"/>
  <c r="D294" i="1"/>
  <c r="D295" i="1"/>
  <c r="D296" i="1"/>
  <c r="D3" i="1"/>
  <c r="D6" i="1"/>
  <c r="D9" i="1"/>
  <c r="D41" i="1"/>
  <c r="D42" i="1"/>
  <c r="D43" i="1"/>
  <c r="D44" i="1"/>
  <c r="D46" i="1"/>
  <c r="D47" i="1"/>
  <c r="D48" i="1"/>
  <c r="D50" i="1"/>
  <c r="D51" i="1"/>
  <c r="D288" i="1"/>
  <c r="D291" i="1"/>
  <c r="D282"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<sst xmlns="http://schemas.openxmlformats.org/spreadsheetml/2006/main" count="9859" uniqueCount="1567">
  <si>
    <t xml:space="preserve">Liberal Arts </t>
  </si>
  <si>
    <t>(1) What topics, subjects, or issues are you interested in?</t>
  </si>
  <si>
    <t>✏️ Type your response here</t>
  </si>
  <si>
    <t>Course unit selection 2026-27</t>
  </si>
  <si>
    <t xml:space="preserve">Use this spreadsheet tool to help you to select your modules for this academic year. The 'Thematic Clusters' tab (along the bottom) lets you filter the modules by subject, level, semester, and credits. You can also use the 'Thematic Clusters' tabs to help you to select by area of interest, which is designed to help you to find new modules that might surprise you! The 'Specialist Topics' tab allows you to refine the options more specifically, by topics and issues (i.e. Gender Studies; Health; Youth Studies; etc). All of these codings are for guidance only, and you should consult your Academic Advisor for support with module selection. </t>
  </si>
  <si>
    <t>(2) Shortlist</t>
  </si>
  <si>
    <t>(6) Check your selection</t>
  </si>
  <si>
    <r>
      <rPr>
        <sz val="36"/>
        <color theme="1"/>
        <rFont val="Calibri (Body)"/>
      </rPr>
      <t xml:space="preserve">⚠️ </t>
    </r>
    <r>
      <rPr>
        <sz val="11"/>
        <color theme="1"/>
        <rFont val="Calibri"/>
        <family val="2"/>
        <scheme val="minor"/>
      </rPr>
      <t xml:space="preserve">
Modules not in the Thematic Clusters will not function in this tool. Please check these with your Academic Advisor!</t>
    </r>
  </si>
  <si>
    <t>Module</t>
  </si>
  <si>
    <t>Credits</t>
  </si>
  <si>
    <t>✏️ Enter the course codes here</t>
  </si>
  <si>
    <t>✏️ Reflect on your interests and the kinds of modules you want to take. Note these down, as they'll be helpful for discussions with your Academic Advisor!</t>
  </si>
  <si>
    <t>✏️ Search through the Thematic Clusters and Specialist Topics to help you to identify a shortlist of modules that you may be interested to take. Remember that modules are subject to timetabling and availability, so your first choices can't be guaranteed - it's a good idea to have backup options (you can discuss these with your Academic Advisor).</t>
  </si>
  <si>
    <t>Year of study</t>
  </si>
  <si>
    <t>Semester 1</t>
  </si>
  <si>
    <t>Semester 2</t>
  </si>
  <si>
    <r>
      <rPr>
        <sz val="36"/>
        <color theme="1"/>
        <rFont val="Calibri (Body)"/>
      </rPr>
      <t>⚠️</t>
    </r>
    <r>
      <rPr>
        <sz val="48"/>
        <color theme="1"/>
        <rFont val="Calibri"/>
        <family val="2"/>
        <scheme val="minor"/>
      </rPr>
      <t xml:space="preserve"> </t>
    </r>
    <r>
      <rPr>
        <sz val="12"/>
        <color theme="1"/>
        <rFont val="Calibri"/>
        <family val="2"/>
        <scheme val="minor"/>
      </rPr>
      <t xml:space="preserve">
</t>
    </r>
    <r>
      <rPr>
        <sz val="11"/>
        <color theme="1"/>
        <rFont val="Calibri (Body)"/>
      </rPr>
      <t>This form will not flag if you take more than 40 credits from a single discipline. Please check this manually!</t>
    </r>
  </si>
  <si>
    <t>Core modules</t>
  </si>
  <si>
    <t>Optional modules:</t>
  </si>
  <si>
    <t>Subtotal</t>
  </si>
  <si>
    <t>Year total</t>
  </si>
  <si>
    <t>Department</t>
  </si>
  <si>
    <t xml:space="preserve">This is the subject that teaches the module; it's indicated by the 4 letters at the start of a course unit code. </t>
  </si>
  <si>
    <t>Thematic Cluster</t>
  </si>
  <si>
    <t>This is a way that we've grouped modules together, to help you discover things based on what you're interested in.</t>
  </si>
  <si>
    <t>Level</t>
  </si>
  <si>
    <t>This is the year of study, i.e. Level 1 = Year 1; Level 2 = Year 2; Level 3 = Year 3 (or 4).</t>
  </si>
  <si>
    <t>Semester</t>
  </si>
  <si>
    <t xml:space="preserve">This is when the module is taught. Manchester has two semesters in an academic year, so 1 = semester 1 (Sept-Jan); 2 = semester 2 (Feb-May). Some courses are taught across a whole year; these are indicated by 0. </t>
  </si>
  <si>
    <t>This is the 'weight' of the unit, i.e. 10 = 10 credits; 20 = 20 credits. You have 120 credits of study per academic year.</t>
  </si>
  <si>
    <t>Prerequisites</t>
  </si>
  <si>
    <t>This indicates anything that you need to do before being able to take the course unit.</t>
  </si>
  <si>
    <t>It’s a good idea to find out more information about modules in your shortlist, including assessment style, syllabus, etc.</t>
  </si>
  <si>
    <t>CLICK HERE TO FIND OUT MORE INFO ABOUT COURSE UNITS</t>
  </si>
  <si>
    <r>
      <t xml:space="preserve">If you can't find a module on the spreadsheet, but you can see it on the link above, then it </t>
    </r>
    <r>
      <rPr>
        <i/>
        <sz val="11"/>
        <color theme="1"/>
        <rFont val="Calibri"/>
        <family val="2"/>
        <scheme val="minor"/>
      </rPr>
      <t>might</t>
    </r>
    <r>
      <rPr>
        <sz val="11"/>
        <color theme="1"/>
        <rFont val="Calibri"/>
        <family val="2"/>
        <scheme val="minor"/>
      </rPr>
      <t xml:space="preserve"> be possible to take it, </t>
    </r>
    <r>
      <rPr>
        <u/>
        <sz val="11"/>
        <color theme="1"/>
        <rFont val="Calibri (Body)"/>
      </rPr>
      <t>subject to course unit tutor and Programme Director permission</t>
    </r>
    <r>
      <rPr>
        <sz val="11"/>
        <color theme="1"/>
        <rFont val="Calibri"/>
        <family val="2"/>
        <scheme val="minor"/>
      </rPr>
      <t xml:space="preserve">. You'll need to write a short paragraph explaining why you want to take a unit, which you should speak to your Academic Advisor / Programme Director about. </t>
    </r>
    <r>
      <rPr>
        <b/>
        <sz val="11"/>
        <color theme="1"/>
        <rFont val="Calibri"/>
        <family val="2"/>
        <scheme val="minor"/>
      </rPr>
      <t>Please do not contact course unit tutors directly without discussing it with a member of Liberal Arts staff first!</t>
    </r>
  </si>
  <si>
    <t>⚠️</t>
  </si>
  <si>
    <t>Remember that your modules must meet the guidelines in the Programme Specifications (see below). If you're not sure, ask your Academic Advisor!</t>
  </si>
  <si>
    <t>Level 1 Programme Specifications</t>
  </si>
  <si>
    <t>Level 2 Programme Specifications</t>
  </si>
  <si>
    <t>Level 3 Programme Specifications</t>
  </si>
  <si>
    <r>
      <t xml:space="preserve">You </t>
    </r>
    <r>
      <rPr>
        <b/>
        <sz val="11"/>
        <color theme="1"/>
        <rFont val="Calibri"/>
        <family val="2"/>
        <scheme val="minor"/>
      </rPr>
      <t xml:space="preserve">must </t>
    </r>
    <r>
      <rPr>
        <sz val="11"/>
        <color theme="1"/>
        <rFont val="Calibri"/>
        <family val="2"/>
        <scheme val="minor"/>
      </rPr>
      <t>take 120 credits of study each year. In Liberal Arts, you have 40 credits of core modules each year (you're automatically enrolled on these), and 80 credits of optional modules.</t>
    </r>
  </si>
  <si>
    <t>Levels</t>
  </si>
  <si>
    <r>
      <t xml:space="preserve">You </t>
    </r>
    <r>
      <rPr>
        <b/>
        <sz val="11"/>
        <color theme="1"/>
        <rFont val="Calibri"/>
        <family val="2"/>
        <scheme val="minor"/>
      </rPr>
      <t>must</t>
    </r>
    <r>
      <rPr>
        <sz val="11"/>
        <color theme="1"/>
        <rFont val="Calibri"/>
        <family val="2"/>
        <scheme val="minor"/>
      </rPr>
      <t xml:space="preserve"> take at least 100 credits of study at your current level. You can take up to 20 credits one level up or down from your current level of study.</t>
    </r>
  </si>
  <si>
    <t>Semesters</t>
  </si>
  <si>
    <r>
      <t xml:space="preserve">You should take 60 credits in each semester. You can take up to a </t>
    </r>
    <r>
      <rPr>
        <b/>
        <sz val="11"/>
        <color theme="1"/>
        <rFont val="Calibri"/>
        <family val="2"/>
        <scheme val="minor"/>
      </rPr>
      <t>maximum</t>
    </r>
    <r>
      <rPr>
        <sz val="11"/>
        <color theme="1"/>
        <rFont val="Calibri"/>
        <family val="2"/>
        <scheme val="minor"/>
      </rPr>
      <t xml:space="preserve"> of 70 credits in a semester, and a </t>
    </r>
    <r>
      <rPr>
        <b/>
        <sz val="11"/>
        <color theme="1"/>
        <rFont val="Calibri"/>
        <family val="2"/>
        <scheme val="minor"/>
      </rPr>
      <t>minimum</t>
    </r>
    <r>
      <rPr>
        <sz val="11"/>
        <color theme="1"/>
        <rFont val="Calibri"/>
        <family val="2"/>
        <scheme val="minor"/>
      </rPr>
      <t xml:space="preserve"> of 50 credits in the other.</t>
    </r>
  </si>
  <si>
    <t>Disciplines</t>
  </si>
  <si>
    <r>
      <t xml:space="preserve">You can take a </t>
    </r>
    <r>
      <rPr>
        <b/>
        <sz val="11"/>
        <color theme="1"/>
        <rFont val="Calibri"/>
        <family val="2"/>
        <scheme val="minor"/>
      </rPr>
      <t>maximum</t>
    </r>
    <r>
      <rPr>
        <sz val="11"/>
        <color theme="1"/>
        <rFont val="Calibri"/>
        <family val="2"/>
        <scheme val="minor"/>
      </rPr>
      <t xml:space="preserve"> of 40 credits in a given subject per year of study.</t>
    </r>
  </si>
  <si>
    <r>
      <t xml:space="preserve">You </t>
    </r>
    <r>
      <rPr>
        <b/>
        <sz val="11"/>
        <color theme="1"/>
        <rFont val="Calibri"/>
        <family val="2"/>
        <scheme val="minor"/>
      </rPr>
      <t>must</t>
    </r>
    <r>
      <rPr>
        <sz val="11"/>
        <color theme="1"/>
        <rFont val="Calibri"/>
        <family val="2"/>
        <scheme val="minor"/>
      </rPr>
      <t xml:space="preserve"> meet all specified prerequisites in order to be eligible to take a given course unit. </t>
    </r>
  </si>
  <si>
    <t xml:space="preserve">✏️ Check that you've met the requirements (use the tool at the right of this tab to help you with this), and you can then enrol yourself onto your course units. 
Please note that some modules, i.e. in English Literature and American Studies, are not available for self-selection and will require support from salc.courseunits@manchester.ac.uk. </t>
  </si>
  <si>
    <t>Additional support</t>
  </si>
  <si>
    <t xml:space="preserve">Programme Director </t>
  </si>
  <si>
    <t>scott.midson@manchester.ac.uk</t>
  </si>
  <si>
    <t>You can get admin support by contacting salc.courseunits@manchester.ac.uk, or by visiting the SALC Hub (Lime Café, Samuel Alexander building basement)</t>
  </si>
  <si>
    <t>You can also speak to your Academic Advisor for support and guidance. As well, there are some pdf guides to Liberal Arts module selection in the links below.</t>
  </si>
  <si>
    <t>Level 1 module selection guidance</t>
  </si>
  <si>
    <t>Level 2 module selection guidance</t>
  </si>
  <si>
    <t>Level 3 module selection guidance</t>
  </si>
  <si>
    <t>Course code</t>
  </si>
  <si>
    <t>Title</t>
  </si>
  <si>
    <t>Credits at levels</t>
  </si>
  <si>
    <t>Credits outside of current level</t>
  </si>
  <si>
    <t>Core concepts</t>
  </si>
  <si>
    <t>(All)</t>
  </si>
  <si>
    <t>Methodologies</t>
  </si>
  <si>
    <t>Individuals and ideas</t>
  </si>
  <si>
    <t>People and places</t>
  </si>
  <si>
    <t>Governance and societies</t>
  </si>
  <si>
    <t>Texts and contexts</t>
  </si>
  <si>
    <t>Communication and culture</t>
  </si>
  <si>
    <t>Ecology and environments</t>
  </si>
  <si>
    <t>Leadership and engagement</t>
  </si>
  <si>
    <t>Languages</t>
  </si>
  <si>
    <t>Name</t>
  </si>
  <si>
    <t>Code</t>
  </si>
  <si>
    <t>Notes</t>
  </si>
  <si>
    <t>(University language courses)</t>
  </si>
  <si>
    <t>ULXX*****</t>
  </si>
  <si>
    <t>(blank)</t>
  </si>
  <si>
    <t>*</t>
  </si>
  <si>
    <t>100 Years of Revolution: Russia from Lenin to Putin</t>
  </si>
  <si>
    <t>RUSS10242</t>
  </si>
  <si>
    <t>RUSS20242</t>
  </si>
  <si>
    <t>20th Century Analytical Philosophy</t>
  </si>
  <si>
    <t>PHIL20242</t>
  </si>
  <si>
    <t>Need to complete 20 credits of PHIL at L1</t>
  </si>
  <si>
    <t>A Global Nation: Power, Politics, and Struggle Across the American Century, 1870-2020</t>
  </si>
  <si>
    <t>AMER10002</t>
  </si>
  <si>
    <t>A Sense of Inequality</t>
  </si>
  <si>
    <t>SOCY30241</t>
  </si>
  <si>
    <t>A Transnational History of Europe in the Short Twentieth Century, c.1917-1991</t>
  </si>
  <si>
    <t>HIST21211</t>
  </si>
  <si>
    <t>Advanced Econometrics</t>
  </si>
  <si>
    <t>ECON31031</t>
  </si>
  <si>
    <t>Advanced Greek Language 1</t>
  </si>
  <si>
    <t>CAHE30121</t>
  </si>
  <si>
    <t>Advanced Greek Language 2</t>
  </si>
  <si>
    <t>CAHE30221</t>
  </si>
  <si>
    <t>Has pre-requisites</t>
  </si>
  <si>
    <t>Advanced Greek Language 3</t>
  </si>
  <si>
    <t>CAHE30321</t>
  </si>
  <si>
    <t>Advanced Latin Language 1</t>
  </si>
  <si>
    <t>CAHE30111</t>
  </si>
  <si>
    <t>Advanced Latin Language 2</t>
  </si>
  <si>
    <t>CAHE30211</t>
  </si>
  <si>
    <t>Advanced Latin Language 3</t>
  </si>
  <si>
    <t>CAHE30311</t>
  </si>
  <si>
    <t>Advanced Mathematics</t>
  </si>
  <si>
    <t>ECON10071A</t>
  </si>
  <si>
    <t>A</t>
  </si>
  <si>
    <t>Pre-requisite: A-Level Maths</t>
  </si>
  <si>
    <t>ECON10071B</t>
  </si>
  <si>
    <t>B</t>
  </si>
  <si>
    <t>ECON20071</t>
  </si>
  <si>
    <t>Advanced Microeconomics</t>
  </si>
  <si>
    <t>ECON30001</t>
  </si>
  <si>
    <t>Advanced Statistics</t>
  </si>
  <si>
    <t>ECON10072A</t>
  </si>
  <si>
    <t>Co-requisite: ECON10071</t>
  </si>
  <si>
    <t>ECON10072B</t>
  </si>
  <si>
    <t>ECON20072</t>
  </si>
  <si>
    <t>Advanced study in Musicology A</t>
  </si>
  <si>
    <t>MUSC30510</t>
  </si>
  <si>
    <t>Prereq: relevant L2 Music course (Music in Culture, i.e. MUSC20562, MUSC20721, MUSC20511, MUSC20932, etc), or by agreement with CUD</t>
  </si>
  <si>
    <t>Advanced Study in Musicology B (40)</t>
  </si>
  <si>
    <t>MUSC30520</t>
  </si>
  <si>
    <t>Advanced Topics in Aesthetics</t>
  </si>
  <si>
    <t>PHIL30621</t>
  </si>
  <si>
    <t>Aesthetics</t>
  </si>
  <si>
    <t>MUSC30502</t>
  </si>
  <si>
    <t>Aesthetics and Politics of Italian Fascism</t>
  </si>
  <si>
    <t>ITAL20502</t>
  </si>
  <si>
    <t>Africa &amp; Global Politics</t>
  </si>
  <si>
    <t>POLI30862</t>
  </si>
  <si>
    <t>AI: Robot Overlord, Replacement or Colleague?</t>
  </si>
  <si>
    <t>UCIL20122</t>
  </si>
  <si>
    <t>All about Eve: Encountering the First Woman from Antiquity to Today</t>
  </si>
  <si>
    <t>SALC21131</t>
  </si>
  <si>
    <t>America Abroad: Non-State Actors and the Making of a World Power</t>
  </si>
  <si>
    <t>AMER30141</t>
  </si>
  <si>
    <t>American Film Studies</t>
  </si>
  <si>
    <t>AMER20072</t>
  </si>
  <si>
    <t>American Hauntings</t>
  </si>
  <si>
    <t>AMER30812</t>
  </si>
  <si>
    <t>American History to 1877: Columbus to Civil War</t>
  </si>
  <si>
    <t>AMER10211</t>
  </si>
  <si>
    <t>American Literature and Social Criticism, 1900-Present</t>
  </si>
  <si>
    <t>AMER20481</t>
  </si>
  <si>
    <t>An Introduction to Development Studies</t>
  </si>
  <si>
    <t>ECON10002</t>
  </si>
  <si>
    <t>An Introduction to the Medieval World</t>
  </si>
  <si>
    <t>HIST10262</t>
  </si>
  <si>
    <t>Analysing Grammar</t>
  </si>
  <si>
    <t>LELA20022</t>
  </si>
  <si>
    <t>Pre-req: LELA10301</t>
  </si>
  <si>
    <t>Analysing Poverty &amp; Inequality</t>
  </si>
  <si>
    <t>MGDI30602</t>
  </si>
  <si>
    <t>Analysis</t>
  </si>
  <si>
    <t>MUSC20012</t>
  </si>
  <si>
    <t>Prereq: MUSC10011 (compulsory) and MUSC10022 (recommended)</t>
  </si>
  <si>
    <t>Animals in History: An Introduction to human-animal relationships and why they matter</t>
  </si>
  <si>
    <t>HSTM21112</t>
  </si>
  <si>
    <t>HSTM21122</t>
  </si>
  <si>
    <t>Answering Research Questions Using Statistical Models</t>
  </si>
  <si>
    <t>SOST20131</t>
  </si>
  <si>
    <t>SOST30031</t>
  </si>
  <si>
    <t>Anthropology of Kinship, Gender and Sex</t>
  </si>
  <si>
    <t>SOAN20802</t>
  </si>
  <si>
    <t xml:space="preserve">Pre-requisites: SOAN10321 or SOAN10312 </t>
  </si>
  <si>
    <t>Anthropology of Religion</t>
  </si>
  <si>
    <t>SOAN20811</t>
  </si>
  <si>
    <t>Anthropology of Vision, Senses and Memory</t>
  </si>
  <si>
    <t>SOAN30811</t>
  </si>
  <si>
    <t>Applied Environmental Science</t>
  </si>
  <si>
    <t>PLAN10101</t>
  </si>
  <si>
    <t>Applied Statistics for Social Scientists</t>
  </si>
  <si>
    <t>SOST10142</t>
  </si>
  <si>
    <t>SOST20142</t>
  </si>
  <si>
    <t>Approaches to Musicology</t>
  </si>
  <si>
    <t>MUSC10512</t>
  </si>
  <si>
    <t>Prereq: A-level Music, Grade VIII, or equivalent</t>
  </si>
  <si>
    <t>Arabic Language 1</t>
  </si>
  <si>
    <t>MEST51011</t>
  </si>
  <si>
    <t>Arabic Language 2</t>
  </si>
  <si>
    <t>MEST51022</t>
  </si>
  <si>
    <t>Arabic Language 3</t>
  </si>
  <si>
    <t>MEST51031</t>
  </si>
  <si>
    <t>Arabic Language 4</t>
  </si>
  <si>
    <t>MEST51042</t>
  </si>
  <si>
    <t>Arabic Language 5</t>
  </si>
  <si>
    <t>MEST51050</t>
  </si>
  <si>
    <t>Arguing about Politics: Political Theory in the World</t>
  </si>
  <si>
    <t>POLI20602</t>
  </si>
  <si>
    <t>Pre-requisite: must have taken at least one of POLI10702, POLI20881, POLI20961</t>
  </si>
  <si>
    <t>Art After Modernism: Approaching Contemporary Art</t>
  </si>
  <si>
    <t>HART30561</t>
  </si>
  <si>
    <t>Art and Ecology</t>
  </si>
  <si>
    <t>HART30052</t>
  </si>
  <si>
    <t>Art and Society</t>
  </si>
  <si>
    <t>SOCY30731</t>
  </si>
  <si>
    <t>Art and Technology in Ancient Egypt</t>
  </si>
  <si>
    <t>CAHE25762</t>
  </si>
  <si>
    <t>CAHE35762</t>
  </si>
  <si>
    <t>Art History Tutorial 1</t>
  </si>
  <si>
    <t>HART10381</t>
  </si>
  <si>
    <t>Art History Tutorial 2</t>
  </si>
  <si>
    <t>HART10382</t>
  </si>
  <si>
    <t>Art in France</t>
  </si>
  <si>
    <t>FREN20271</t>
  </si>
  <si>
    <t>Art in Theory</t>
  </si>
  <si>
    <t>HART20432</t>
  </si>
  <si>
    <t>Art Markets</t>
  </si>
  <si>
    <t>HART20152</t>
  </si>
  <si>
    <t>Art Spaces</t>
  </si>
  <si>
    <t>HART10051</t>
  </si>
  <si>
    <t>Art, Culture and Activism in France in the Age of Social Media</t>
  </si>
  <si>
    <t>FREN30731</t>
  </si>
  <si>
    <t>Arts and Socio-economic Development</t>
  </si>
  <si>
    <t>SALC10402</t>
  </si>
  <si>
    <t>Asia-Pacific Security</t>
  </si>
  <si>
    <t>POLI21041</t>
  </si>
  <si>
    <t>Being Human[e]: Theological Studies in Philosophy and Ethics</t>
  </si>
  <si>
    <t>RELT10912</t>
  </si>
  <si>
    <t>Between East and West: Culture, Empire and Nation in Russia</t>
  </si>
  <si>
    <t>RUSS20842</t>
  </si>
  <si>
    <t>Bible in Ancient and Modern Worlds</t>
  </si>
  <si>
    <t>RELT10711</t>
  </si>
  <si>
    <t>Biblical Hebrew</t>
  </si>
  <si>
    <t>RELT20140</t>
  </si>
  <si>
    <t>Biogeography</t>
  </si>
  <si>
    <t>GEOG20771</t>
  </si>
  <si>
    <t>Biology for Curious Minds</t>
  </si>
  <si>
    <t>UCIL20882</t>
  </si>
  <si>
    <t>Bodies in History: An Introduction to the History of Medicine</t>
  </si>
  <si>
    <t>HSTM10272</t>
  </si>
  <si>
    <t>HSTM10772</t>
  </si>
  <si>
    <t>Bodies, Gender and Sexuality in Modern Japan</t>
  </si>
  <si>
    <t>JAPA20112</t>
  </si>
  <si>
    <t>Brazilian Literature</t>
  </si>
  <si>
    <t>SPLA20831</t>
  </si>
  <si>
    <t>Knowledge of Portugese needed</t>
  </si>
  <si>
    <t>British Art and The Environment, 1800–1900</t>
  </si>
  <si>
    <t>HART20051</t>
  </si>
  <si>
    <t>British Politics: Power and the State</t>
  </si>
  <si>
    <t>POLI10401</t>
  </si>
  <si>
    <t>Business Economics</t>
  </si>
  <si>
    <t>BMAN10612</t>
  </si>
  <si>
    <t>Capitalism and Sexuality</t>
  </si>
  <si>
    <t>POLI32182</t>
  </si>
  <si>
    <t>Catalan Language &amp; Culture 1</t>
  </si>
  <si>
    <t>SPLA53010</t>
  </si>
  <si>
    <t>Catalan Language &amp; Culture 2</t>
  </si>
  <si>
    <t>SPLA53020</t>
  </si>
  <si>
    <t>Causal Inference for Policies, Interventions and Experiments</t>
  </si>
  <si>
    <t>SOST30172</t>
  </si>
  <si>
    <t>Childhood and Youth in Society</t>
  </si>
  <si>
    <t>EDUC24402</t>
  </si>
  <si>
    <t>China's Borderlands: Culture, Ethnicity and History</t>
  </si>
  <si>
    <t>CHIN20061</t>
  </si>
  <si>
    <t>Chinese Language 1</t>
  </si>
  <si>
    <t>CHIN51011</t>
  </si>
  <si>
    <t>Chinese Language 2</t>
  </si>
  <si>
    <t>CHIN51022</t>
  </si>
  <si>
    <t>Chinese Language 3</t>
  </si>
  <si>
    <t>CHIN51031</t>
  </si>
  <si>
    <t>Chinese Language 4</t>
  </si>
  <si>
    <t>CHIN51042</t>
  </si>
  <si>
    <t>Chinese Language 5</t>
  </si>
  <si>
    <t>CHIN51050</t>
  </si>
  <si>
    <t>Chinese Language 6</t>
  </si>
  <si>
    <t>CHIN51060</t>
  </si>
  <si>
    <t>Chinese Politics</t>
  </si>
  <si>
    <t>POLI30281</t>
  </si>
  <si>
    <t>Cities and Citizens</t>
  </si>
  <si>
    <t>CAHE10231</t>
  </si>
  <si>
    <t>Cities and Urban Life</t>
  </si>
  <si>
    <t>SOCY30062</t>
  </si>
  <si>
    <t>Climate Change &amp; Culture Wars</t>
  </si>
  <si>
    <t>AMER30572</t>
  </si>
  <si>
    <t>Climate Change and Biodiversity in a Developing World</t>
  </si>
  <si>
    <t>MGDI20292</t>
  </si>
  <si>
    <t>Climate change and societal response - Lessons from the past </t>
  </si>
  <si>
    <t>SALC11042</t>
  </si>
  <si>
    <t>Climate Change and Societal Response: Lessons from the Past</t>
  </si>
  <si>
    <t>SALC11012</t>
  </si>
  <si>
    <t>Climate Change and Society</t>
  </si>
  <si>
    <t>HSTM33201</t>
  </si>
  <si>
    <t>HSTM33501</t>
  </si>
  <si>
    <t>UCIL33201</t>
  </si>
  <si>
    <t>UCIL33501</t>
  </si>
  <si>
    <t>Climate Change Economics and Policy</t>
  </si>
  <si>
    <t>ECON32111</t>
  </si>
  <si>
    <t>Pre-requisites: ECON20232 and (ECON10061 or ECON10071)</t>
  </si>
  <si>
    <t>Cognition &amp; Learning: Implications for School</t>
  </si>
  <si>
    <t>EDUC23022</t>
  </si>
  <si>
    <t>Cognitive Linguistics</t>
  </si>
  <si>
    <t>LELA30181</t>
  </si>
  <si>
    <t>Cold War America, 1950-1991</t>
  </si>
  <si>
    <t>AMER20082</t>
  </si>
  <si>
    <t>Communicating with Confidence</t>
  </si>
  <si>
    <t>UCIL21301</t>
  </si>
  <si>
    <t>Must apply to UCIL to take this unit</t>
  </si>
  <si>
    <t>UCIL21302</t>
  </si>
  <si>
    <t>Comparative Criminology</t>
  </si>
  <si>
    <t>CRIM30641</t>
  </si>
  <si>
    <t>Comparative West European Politics</t>
  </si>
  <si>
    <t>POLI21001</t>
  </si>
  <si>
    <t>Computing for Social Scientists</t>
  </si>
  <si>
    <t>ECON10151</t>
  </si>
  <si>
    <t>Connections Matter: Sociological Applications of Social Networks</t>
  </si>
  <si>
    <t>SOCY30292</t>
  </si>
  <si>
    <t>Conspiracy Theories in American Culture</t>
  </si>
  <si>
    <t>AMER30381</t>
  </si>
  <si>
    <t>Constructing Archaic Greek History</t>
  </si>
  <si>
    <t>CAHE10012</t>
  </si>
  <si>
    <t>Consumers and Markets</t>
  </si>
  <si>
    <t>BMAN32161</t>
  </si>
  <si>
    <t>Contemporary Debates in Islam</t>
  </si>
  <si>
    <t>MEST30031</t>
  </si>
  <si>
    <t>Contemporary Parliamentary Studies and the British Political Tradition</t>
  </si>
  <si>
    <t>POLI32041</t>
  </si>
  <si>
    <t>Contemporary Social Thought</t>
  </si>
  <si>
    <t>SOCY10432</t>
  </si>
  <si>
    <t>Contested Foundations of Social Thought</t>
  </si>
  <si>
    <t>SOCY10421</t>
  </si>
  <si>
    <t>Core Themes in Animated Film and Visual Culture of Postwar Japan</t>
  </si>
  <si>
    <t>JAPA20131</t>
  </si>
  <si>
    <t>Creating a Sustainable World: 21st Century Challenges and the Sustainable Development Goals</t>
  </si>
  <si>
    <t>UCIL20311</t>
  </si>
  <si>
    <t>Crime and Society</t>
  </si>
  <si>
    <t>CRIM10002</t>
  </si>
  <si>
    <t>Criminal Law (Humanities)</t>
  </si>
  <si>
    <t>LAWS10081</t>
  </si>
  <si>
    <t>Criminological Research Methods</t>
  </si>
  <si>
    <t>CRIM10071</t>
  </si>
  <si>
    <t>Criminology and Criminal Justice in Action</t>
  </si>
  <si>
    <t>CRIM20701</t>
  </si>
  <si>
    <t>Criminology and Mass Violence</t>
  </si>
  <si>
    <t>CRIM31051</t>
  </si>
  <si>
    <t>Crisis of Nature: Issues in Environmental History</t>
  </si>
  <si>
    <t>UCIL20092</t>
  </si>
  <si>
    <t>UCIL20592</t>
  </si>
  <si>
    <t>Critical Pedagogies and Higher Education in Global Majority Contexts</t>
  </si>
  <si>
    <t>EDUC34051</t>
  </si>
  <si>
    <t>Critical Thinking</t>
  </si>
  <si>
    <t>PHIL10042</t>
  </si>
  <si>
    <t>Cultural Anthropology of the Middle East and North Africa</t>
  </si>
  <si>
    <t>MEST10092</t>
  </si>
  <si>
    <t>Cultural Diversity in Global Perspective</t>
  </si>
  <si>
    <t>SOAN10312</t>
  </si>
  <si>
    <t>Culture and Cold War in Latin America</t>
  </si>
  <si>
    <t>SPLA20871</t>
  </si>
  <si>
    <t>Knowledge of Spanish needed</t>
  </si>
  <si>
    <t>Culture and Society in Germany 1871-1918</t>
  </si>
  <si>
    <t>GERM30721</t>
  </si>
  <si>
    <t>Culture, Gender and Resistance in Contemporary Japan and East Asia</t>
  </si>
  <si>
    <t>JAPA34421</t>
  </si>
  <si>
    <t>Culture, Media and Politics in the Soviet Union and post-Soviet Russia</t>
  </si>
  <si>
    <t>RUSS30601</t>
  </si>
  <si>
    <t>Cultures of the Hispanic World</t>
  </si>
  <si>
    <t>SPLA10410</t>
  </si>
  <si>
    <t>Current Topics in Biology</t>
  </si>
  <si>
    <t>UCIL20892</t>
  </si>
  <si>
    <t>Curriculum and Pedagogy: International Comparisons</t>
  </si>
  <si>
    <t>EDUC34552</t>
  </si>
  <si>
    <t>Data Literacy in a Digital World</t>
  </si>
  <si>
    <t>SALC20081</t>
  </si>
  <si>
    <t>Data science modelling</t>
  </si>
  <si>
    <t>SOST30062</t>
  </si>
  <si>
    <t>De-colonising Geographies: Theory, Methods, Praxis</t>
  </si>
  <si>
    <t>GEOG31011</t>
  </si>
  <si>
    <t>Decoding Inequality: Reimagining Digital Culture</t>
  </si>
  <si>
    <t>SALC10031</t>
  </si>
  <si>
    <t>Decolonising Sociology</t>
  </si>
  <si>
    <t>SOCY20302</t>
  </si>
  <si>
    <t>Developing an Entrepreurial Mindset</t>
  </si>
  <si>
    <t>UCIL21331</t>
  </si>
  <si>
    <t>Development Economics: Understanding Poverty</t>
  </si>
  <si>
    <t>ECON20332</t>
  </si>
  <si>
    <t>Development Macroeconomics</t>
  </si>
  <si>
    <t>MGDI30272</t>
  </si>
  <si>
    <t>Development Microeconomics</t>
  </si>
  <si>
    <t>MGDI30261</t>
  </si>
  <si>
    <t>Developmental Economics: Growth, Capital Accumulation, and Structural Change</t>
  </si>
  <si>
    <t>ECON20321</t>
  </si>
  <si>
    <t>Digital Activism</t>
  </si>
  <si>
    <t>DIGI10062</t>
  </si>
  <si>
    <t>Digital Greek New Testament</t>
  </si>
  <si>
    <t>RELT10120</t>
  </si>
  <si>
    <t>Digital Society: Your Place in a Networked World</t>
  </si>
  <si>
    <t>UCIL26002</t>
  </si>
  <si>
    <t>Digital Sociology</t>
  </si>
  <si>
    <t>SOCY10102</t>
  </si>
  <si>
    <t>Digital Technology &amp; the City</t>
  </si>
  <si>
    <t>GEOG32061</t>
  </si>
  <si>
    <t>Digital Ways of Seeing: Theory and Practice</t>
  </si>
  <si>
    <t>DIGI24231</t>
  </si>
  <si>
    <t>HART24231</t>
  </si>
  <si>
    <t>Disasters and Development</t>
  </si>
  <si>
    <t>HCRI20012</t>
  </si>
  <si>
    <t>Discoveries and Discoverers: Sights and Sites</t>
  </si>
  <si>
    <t>CAHE10282</t>
  </si>
  <si>
    <t>Doing Archaeology 1</t>
  </si>
  <si>
    <t>CAHE10501</t>
  </si>
  <si>
    <t>Doing Archaeology 2</t>
  </si>
  <si>
    <t>CAHE20501</t>
  </si>
  <si>
    <t>Drugs and Society</t>
  </si>
  <si>
    <t>CRIM30601</t>
  </si>
  <si>
    <t>Dynamic Earth</t>
  </si>
  <si>
    <t>GEOG10422</t>
  </si>
  <si>
    <t>Econometrics</t>
  </si>
  <si>
    <t>ECON20110</t>
  </si>
  <si>
    <t>Pre-requisites: ECON10071 and ECON10072</t>
  </si>
  <si>
    <t>ECON30370</t>
  </si>
  <si>
    <t>Econometrics and Data Science</t>
  </si>
  <si>
    <t>ECON32252</t>
  </si>
  <si>
    <t>Economic Geography: Understanding the economy. creating economic spaces</t>
  </si>
  <si>
    <t>GEOG20101</t>
  </si>
  <si>
    <t>Economic History</t>
  </si>
  <si>
    <t>ECON10212</t>
  </si>
  <si>
    <t>Economics for Public Policy</t>
  </si>
  <si>
    <t>ECON20431</t>
  </si>
  <si>
    <t>Pre-requisites: ECON10221 and ECON10252</t>
  </si>
  <si>
    <t>Edutainment and Leisure</t>
  </si>
  <si>
    <t>EDUC31691</t>
  </si>
  <si>
    <t>Elections and Voters in Britain</t>
  </si>
  <si>
    <t>POLI30241</t>
  </si>
  <si>
    <t>Emergency Humanitarian Assistance</t>
  </si>
  <si>
    <t>HCRI20211</t>
  </si>
  <si>
    <t>Empire and Culture in East Asia</t>
  </si>
  <si>
    <t>JAPA13222</t>
  </si>
  <si>
    <t>End of the World and Apocalypticism</t>
  </si>
  <si>
    <t>RELT21082</t>
  </si>
  <si>
    <t>Energy Economics and Policy</t>
  </si>
  <si>
    <t>ECON20612</t>
  </si>
  <si>
    <t>Energy, Society and Space</t>
  </si>
  <si>
    <t>GEOG30201</t>
  </si>
  <si>
    <t>English Word and Sentence Structure</t>
  </si>
  <si>
    <t>LELA10301</t>
  </si>
  <si>
    <t>Entrepreneur: Innovator and Risk-Taker</t>
  </si>
  <si>
    <t>UCIL24002</t>
  </si>
  <si>
    <t>Environment and Society</t>
  </si>
  <si>
    <t>SOCY10202</t>
  </si>
  <si>
    <t>Environment Sustainability Education</t>
  </si>
  <si>
    <t>EDUC34402</t>
  </si>
  <si>
    <t>Environmental Economics</t>
  </si>
  <si>
    <t>ECON20101</t>
  </si>
  <si>
    <t>Environmental Philosophy</t>
  </si>
  <si>
    <t>PHIL30432</t>
  </si>
  <si>
    <t>Environmental Politics</t>
  </si>
  <si>
    <t>POLI20982</t>
  </si>
  <si>
    <t>Environmental Pollution</t>
  </si>
  <si>
    <t>GEOG10161</t>
  </si>
  <si>
    <t>Environmental Processes and Change: The Global System</t>
  </si>
  <si>
    <t>GEOG10401</t>
  </si>
  <si>
    <t>Equality, Diversity and Inclusion: Your Role in Shaping a Fairer World</t>
  </si>
  <si>
    <t>UCIL22302</t>
  </si>
  <si>
    <t>Essential Enterprise</t>
  </si>
  <si>
    <t>UCIL22001</t>
  </si>
  <si>
    <t>UCIL22002</t>
  </si>
  <si>
    <t>Essential Enterprise: Venture Thinking for Social Challenges</t>
  </si>
  <si>
    <t>MCEL20051</t>
  </si>
  <si>
    <t>Essentials of survey design and analysis</t>
  </si>
  <si>
    <t>SOST20022</t>
  </si>
  <si>
    <t>Ethical Decision-Making Under Pressure</t>
  </si>
  <si>
    <t>HCRI30062</t>
  </si>
  <si>
    <t>Ethics</t>
  </si>
  <si>
    <t>PHIL20231</t>
  </si>
  <si>
    <t>Everyday Peace Building and Security</t>
  </si>
  <si>
    <t>HCRI20002</t>
  </si>
  <si>
    <t>Exile</t>
  </si>
  <si>
    <t>CAHE29252</t>
  </si>
  <si>
    <t>CAHE39252</t>
  </si>
  <si>
    <t>Existentialism</t>
  </si>
  <si>
    <t>PHIL23001</t>
  </si>
  <si>
    <t>Exoticism &amp; Orientalism in C19th France: French Romantics and Local Colour</t>
  </si>
  <si>
    <t>FREN30871</t>
  </si>
  <si>
    <t>Explaining Crime and Deviance</t>
  </si>
  <si>
    <t>CRIM20411</t>
  </si>
  <si>
    <t>Extra-Terrestrial Anthropology</t>
  </si>
  <si>
    <t>SOAN31021</t>
  </si>
  <si>
    <t>Families, Relationships and Everyday Life</t>
  </si>
  <si>
    <t>SOCY20701</t>
  </si>
  <si>
    <t>Feminist Geographies of Health</t>
  </si>
  <si>
    <t>GEOG31022</t>
  </si>
  <si>
    <t>Financial Economics</t>
  </si>
  <si>
    <t>ECON30432</t>
  </si>
  <si>
    <t>Finding Happiness in the Ancient World</t>
  </si>
  <si>
    <t>CAHE24402</t>
  </si>
  <si>
    <t>CAHE34402</t>
  </si>
  <si>
    <t>Firms and Management in Comparative Perspectives</t>
  </si>
  <si>
    <t>BMAN22000</t>
  </si>
  <si>
    <t>Forced Migration</t>
  </si>
  <si>
    <t>SOCY30081</t>
  </si>
  <si>
    <t>Forensic Linguistics</t>
  </si>
  <si>
    <t>LELA31631</t>
  </si>
  <si>
    <t>Pre-req: LELA10401 OR LELA21511</t>
  </si>
  <si>
    <t>Formal Logic</t>
  </si>
  <si>
    <t>PHIL20142</t>
  </si>
  <si>
    <t>Beneficial to have taken PHIL10042 (but not compulsory)</t>
  </si>
  <si>
    <t>Fossils: Global Histories of Natural Heritage, Science and Empire</t>
  </si>
  <si>
    <t>HSTM31111</t>
  </si>
  <si>
    <t>HSTM31121</t>
  </si>
  <si>
    <t>Foundations of Criminal Justice</t>
  </si>
  <si>
    <t>CRIM10421</t>
  </si>
  <si>
    <t>French Language 1</t>
  </si>
  <si>
    <t>FREN51011</t>
  </si>
  <si>
    <t>French Language 2</t>
  </si>
  <si>
    <t>FREN51022</t>
  </si>
  <si>
    <t>French Language 3</t>
  </si>
  <si>
    <t>FREN51030</t>
  </si>
  <si>
    <t>French Language 4</t>
  </si>
  <si>
    <t>FREN51040</t>
  </si>
  <si>
    <t>French Language 5</t>
  </si>
  <si>
    <t>FREN51050</t>
  </si>
  <si>
    <t>French Language 6</t>
  </si>
  <si>
    <t>FREN51060</t>
  </si>
  <si>
    <t>From Cholera to COVID-19: A Global History of Epidemics</t>
  </si>
  <si>
    <t>HSTM20031</t>
  </si>
  <si>
    <t>HSTM20081</t>
  </si>
  <si>
    <t>UCIL20081</t>
  </si>
  <si>
    <t>UCIL20331</t>
  </si>
  <si>
    <t>From Jamestown to James Brown: African-American History and Culture</t>
  </si>
  <si>
    <t>AMER20141</t>
  </si>
  <si>
    <t>From Republic to Empire: Introduction to Roman History, Society &amp; Culture 218-31BC</t>
  </si>
  <si>
    <t>CAHE10021</t>
  </si>
  <si>
    <t>From Sherlock Holmes to CSI: A History of Forensic Medicine</t>
  </si>
  <si>
    <t>HSTM32011</t>
  </si>
  <si>
    <t>HSTM32511</t>
  </si>
  <si>
    <t>UCIL32011</t>
  </si>
  <si>
    <t>UCIL32511</t>
  </si>
  <si>
    <t>From Sites to Statues: Understanding Heritage in a time of Culture Wars</t>
  </si>
  <si>
    <t>CAHE24602</t>
  </si>
  <si>
    <t>CAHE34602</t>
  </si>
  <si>
    <t>From Text to Linguistic Evidence</t>
  </si>
  <si>
    <t>LELA10401</t>
  </si>
  <si>
    <t>Fundamentals in Sustainability</t>
  </si>
  <si>
    <t>GEOG20411</t>
  </si>
  <si>
    <t>Fundamentals of Finance</t>
  </si>
  <si>
    <t>BMAN10552</t>
  </si>
  <si>
    <t>Fundamentals of Financial Reporting B</t>
  </si>
  <si>
    <t>BMAN10621B</t>
  </si>
  <si>
    <t>Fundamentals of Management</t>
  </si>
  <si>
    <t>BMAN10011</t>
  </si>
  <si>
    <t>Fundamentals of Management Accounting</t>
  </si>
  <si>
    <t>BMAN10632</t>
  </si>
  <si>
    <t>Pre-requisite: BMAN10621</t>
  </si>
  <si>
    <t>Fundamentals of Technological Change</t>
  </si>
  <si>
    <t>BMAN10252</t>
  </si>
  <si>
    <t>Gender and Politics in Comparative Perspective</t>
  </si>
  <si>
    <t>POLI20742</t>
  </si>
  <si>
    <t>Gender and Sexuality in the Bible</t>
  </si>
  <si>
    <t>RELT30712</t>
  </si>
  <si>
    <t>Gender, Sexuality and Culture</t>
  </si>
  <si>
    <t>SOCY20892</t>
  </si>
  <si>
    <t>Gender, War &amp; Militarism</t>
  </si>
  <si>
    <t>POLI30791</t>
  </si>
  <si>
    <t>Geographical Controversies: How To Understand and Address Complex and Contentious Issues</t>
  </si>
  <si>
    <t>GEOG30172</t>
  </si>
  <si>
    <t>Geographical Information Systems and Disasters: A Critical Introduction</t>
  </si>
  <si>
    <t>HCRI30211</t>
  </si>
  <si>
    <t>Geographies of Globalisation</t>
  </si>
  <si>
    <t>GEOG10102</t>
  </si>
  <si>
    <t>Geomorphology</t>
  </si>
  <si>
    <t>GEOG21512</t>
  </si>
  <si>
    <t>German Dialects</t>
  </si>
  <si>
    <t>GERM30341</t>
  </si>
  <si>
    <t>Knowledge of German needed</t>
  </si>
  <si>
    <t>German Language 1</t>
  </si>
  <si>
    <t>GERM51011</t>
  </si>
  <si>
    <t>German Language 2</t>
  </si>
  <si>
    <t>GERM51022</t>
  </si>
  <si>
    <t>German Language 3</t>
  </si>
  <si>
    <t>GERM51030</t>
  </si>
  <si>
    <t>German Language 4</t>
  </si>
  <si>
    <t>GERM51040</t>
  </si>
  <si>
    <t>German Language 5</t>
  </si>
  <si>
    <t>GERM51050</t>
  </si>
  <si>
    <t>Getting Personal: Intimacy and Connectedness in Everyday Life</t>
  </si>
  <si>
    <t>SOCY10472</t>
  </si>
  <si>
    <t>Glaciers</t>
  </si>
  <si>
    <t>GEOG20351</t>
  </si>
  <si>
    <t>Global Capitalism, Crisis and Revolt</t>
  </si>
  <si>
    <t>POLI31091</t>
  </si>
  <si>
    <t>Global Contexts of Business and Management</t>
  </si>
  <si>
    <t>BMAN21012</t>
  </si>
  <si>
    <t>Only open to L2 students</t>
  </si>
  <si>
    <t>Global Cultural and Creative Industries</t>
  </si>
  <si>
    <t>CCMI30401</t>
  </si>
  <si>
    <t>Global Migration</t>
  </si>
  <si>
    <t>SOCY20272</t>
  </si>
  <si>
    <t>Global Social Challenges</t>
  </si>
  <si>
    <t>SOCY10461</t>
  </si>
  <si>
    <t>Global Value Chains and Development</t>
  </si>
  <si>
    <t>MGDI30401</t>
  </si>
  <si>
    <t>God at the Movies</t>
  </si>
  <si>
    <t>DRAM20632</t>
  </si>
  <si>
    <t>RELT20632</t>
  </si>
  <si>
    <t>Gods, Kings and Heroes: The poetry of Archaic Greece</t>
  </si>
  <si>
    <t>CAHE24101</t>
  </si>
  <si>
    <t>Gods, Kings, and Heroes: the poetry of Archaic Greece</t>
  </si>
  <si>
    <t>CAHE34101</t>
  </si>
  <si>
    <t>Governing Aid</t>
  </si>
  <si>
    <t>HCRI11081</t>
  </si>
  <si>
    <t>Governing Urban Transformation</t>
  </si>
  <si>
    <t>GEOG30802</t>
  </si>
  <si>
    <t>Greco-Roman Society and Technology </t>
  </si>
  <si>
    <t>CAHE20262</t>
  </si>
  <si>
    <t>CAHE30262</t>
  </si>
  <si>
    <t>Greek Epic Poetry</t>
  </si>
  <si>
    <t>CAHE21042</t>
  </si>
  <si>
    <t>CAHE31042</t>
  </si>
  <si>
    <t>Harlem and the State of Urban America</t>
  </si>
  <si>
    <t>AMER30511</t>
  </si>
  <si>
    <t>Harmony and Counterpoint</t>
  </si>
  <si>
    <t>MUSC20112</t>
  </si>
  <si>
    <t>Prereq: MUSC10112</t>
  </si>
  <si>
    <t>Health economics</t>
  </si>
  <si>
    <t>ECON32201</t>
  </si>
  <si>
    <t>Hegel and Marx</t>
  </si>
  <si>
    <t>PHIL23022</t>
  </si>
  <si>
    <t>Historical controversies in the Study of Israel/Palestine</t>
  </si>
  <si>
    <t>MEST30722</t>
  </si>
  <si>
    <t>Histories of Data</t>
  </si>
  <si>
    <t>DIGI10082</t>
  </si>
  <si>
    <t>Histories of Humanitarianism</t>
  </si>
  <si>
    <t>HCRI10202</t>
  </si>
  <si>
    <t>HCRI10212</t>
  </si>
  <si>
    <t>History and Politics of the Middle East and North Africa</t>
  </si>
  <si>
    <t>MEST10711</t>
  </si>
  <si>
    <t>History and Varieties of English</t>
  </si>
  <si>
    <t>LELA10342</t>
  </si>
  <si>
    <t>History of California</t>
  </si>
  <si>
    <t>AMER30221</t>
  </si>
  <si>
    <t>History of Economic Thought</t>
  </si>
  <si>
    <t>ECON20601</t>
  </si>
  <si>
    <t>History of Latin America</t>
  </si>
  <si>
    <t>SPLA20362</t>
  </si>
  <si>
    <t>History of Philosophy</t>
  </si>
  <si>
    <t>PHIL10402</t>
  </si>
  <si>
    <t>History of the Spanish Atlantic World: Empire, Trade, War</t>
  </si>
  <si>
    <t>SPLA31151</t>
  </si>
  <si>
    <t>How to Conduct Politics Research</t>
  </si>
  <si>
    <t>POLI20902</t>
  </si>
  <si>
    <t>Human Resource Management</t>
  </si>
  <si>
    <t>BMAN30042</t>
  </si>
  <si>
    <t>Humanities in Public: The Politics and Value(s) of Knowledge</t>
  </si>
  <si>
    <t>SALC10411</t>
  </si>
  <si>
    <t>Hydrology &amp; Catchment Systems</t>
  </si>
  <si>
    <t>GEOG20402</t>
  </si>
  <si>
    <t>Ice Age Britain</t>
  </si>
  <si>
    <t>GEOG10442</t>
  </si>
  <si>
    <t>Ice Age to Baroque: Artworks in History</t>
  </si>
  <si>
    <t>SALC10041</t>
  </si>
  <si>
    <t>Ideals of Social Justice</t>
  </si>
  <si>
    <t>POLI20881</t>
  </si>
  <si>
    <t>Pre-requisite: POLI10702</t>
  </si>
  <si>
    <t>Imagining the Amazon: Culture and Environment</t>
  </si>
  <si>
    <t>SPLA30801</t>
  </si>
  <si>
    <t>In Frankenstein's Footsteps: Science Fiction in Literature and Film</t>
  </si>
  <si>
    <t>HSTM20301</t>
  </si>
  <si>
    <t>HSTM20801</t>
  </si>
  <si>
    <t>UCIL20301</t>
  </si>
  <si>
    <t>UCIL20801</t>
  </si>
  <si>
    <t>Inclusive Education in Practice</t>
  </si>
  <si>
    <t>EDUC21722</t>
  </si>
  <si>
    <t>Inequalities in Contemporary British Society</t>
  </si>
  <si>
    <t>SOCY10402</t>
  </si>
  <si>
    <t>Injustice and Resistance</t>
  </si>
  <si>
    <t>POLI20961</t>
  </si>
  <si>
    <t>Intensive Greek 1</t>
  </si>
  <si>
    <t>CAHE20151</t>
  </si>
  <si>
    <t>Intensive Greek 2</t>
  </si>
  <si>
    <t>CAHE30162</t>
  </si>
  <si>
    <t>Intensive Latin 1</t>
  </si>
  <si>
    <t>CAHE20171</t>
  </si>
  <si>
    <t>Intensive Latin 2</t>
  </si>
  <si>
    <t>CAHE30182</t>
  </si>
  <si>
    <t>Intercultural Learning</t>
  </si>
  <si>
    <t>EDUC24061</t>
  </si>
  <si>
    <t>Interdisciplinary Literature and Theology: Empathy, Ethics, Liberation</t>
  </si>
  <si>
    <t>RELT31131</t>
  </si>
  <si>
    <t>SALC31131</t>
  </si>
  <si>
    <t>Intermediate Microeconomic Theory 1</t>
  </si>
  <si>
    <t>ECON20501</t>
  </si>
  <si>
    <t>Intermediate Microeconomic Theory 2</t>
  </si>
  <si>
    <t>ECON20512</t>
  </si>
  <si>
    <t>Intermediate Statistical Methods</t>
  </si>
  <si>
    <t>MGDI20251</t>
  </si>
  <si>
    <t>International Education Systems and Policy</t>
  </si>
  <si>
    <t>EDUC24072</t>
  </si>
  <si>
    <t>International Trade and Policy</t>
  </si>
  <si>
    <t>ECON32191</t>
  </si>
  <si>
    <t>Intimate Geopolitics of Global China</t>
  </si>
  <si>
    <t>POLI31022</t>
  </si>
  <si>
    <t>Intro to Ethnographic Reading</t>
  </si>
  <si>
    <t>SOAN10322</t>
  </si>
  <si>
    <t>Pre-requisite: SOAN10321</t>
  </si>
  <si>
    <t>Introducing Human Geographies 1</t>
  </si>
  <si>
    <t>GEOG10251</t>
  </si>
  <si>
    <t>Introducing Human Geographies 2</t>
  </si>
  <si>
    <t>GEOG10432</t>
  </si>
  <si>
    <t>Introduction to American Literature to 1900</t>
  </si>
  <si>
    <t>AMER10021</t>
  </si>
  <si>
    <t>Introduction to Business Anthropology: Consumers, Companies and Culture</t>
  </si>
  <si>
    <t>SOAN10361</t>
  </si>
  <si>
    <t>Introduction to Chinese Studies</t>
  </si>
  <si>
    <t>CHIN10050</t>
  </si>
  <si>
    <t>This course is a prerequisite for L2 and L3 modules in Chinese Studies</t>
  </si>
  <si>
    <t>Introduction to Christianity</t>
  </si>
  <si>
    <t>RELT10132</t>
  </si>
  <si>
    <t>Introduction to Classical Chinese</t>
  </si>
  <si>
    <t>CHIN28572</t>
  </si>
  <si>
    <t>Knowledge of Chinese needed</t>
  </si>
  <si>
    <t>Introduction to Comparative Politics</t>
  </si>
  <si>
    <t>POLI10201</t>
  </si>
  <si>
    <t>POLI10202</t>
  </si>
  <si>
    <t>Introduction to Conflict Analysis</t>
  </si>
  <si>
    <t>HCRI10002</t>
  </si>
  <si>
    <t>Introduction to Consultancy: Social Enterprise and Community Impact</t>
  </si>
  <si>
    <t>MCEL20042</t>
  </si>
  <si>
    <t>Introduction to Corporate Finance and Financial Instruments</t>
  </si>
  <si>
    <t>BMAN20242</t>
  </si>
  <si>
    <t>Pre-requisite: BMAN10621 or BMAN10501</t>
  </si>
  <si>
    <t>Introduction to Disaster Management</t>
  </si>
  <si>
    <t>HCRI11032</t>
  </si>
  <si>
    <t>Introduction to Economic History</t>
  </si>
  <si>
    <t>ECON20212</t>
  </si>
  <si>
    <t>Introduction to Egyptian Hieroglyphs </t>
  </si>
  <si>
    <t>CAHE20162</t>
  </si>
  <si>
    <t>Introduction to Ethics</t>
  </si>
  <si>
    <t>PHIL10021</t>
  </si>
  <si>
    <t>Introduction to German Linguistics</t>
  </si>
  <si>
    <t>GERM10040</t>
  </si>
  <si>
    <t>Introduction to GIS</t>
  </si>
  <si>
    <t>GEOG10282</t>
  </si>
  <si>
    <t>Introduction to Global Health</t>
  </si>
  <si>
    <t>HCRI20321</t>
  </si>
  <si>
    <t>HCRI30021</t>
  </si>
  <si>
    <t>Introduction to International Politics</t>
  </si>
  <si>
    <t>POLI10601</t>
  </si>
  <si>
    <t>Introduction to Islam</t>
  </si>
  <si>
    <t>MEST10061</t>
  </si>
  <si>
    <t>Introduction to Judaism</t>
  </si>
  <si>
    <t>RELT10191</t>
  </si>
  <si>
    <t>Introduction to Mathematical Economics</t>
  </si>
  <si>
    <t>ECON10192</t>
  </si>
  <si>
    <t>ECON20192</t>
  </si>
  <si>
    <t>Pre-requisite: ECON10071</t>
  </si>
  <si>
    <t>Introduction to Metaphysics and Epistemology</t>
  </si>
  <si>
    <t>PHIL10622</t>
  </si>
  <si>
    <t>Introduction to Philosophy of Mind</t>
  </si>
  <si>
    <t>PHIL10631</t>
  </si>
  <si>
    <t>Introduction to Political Theory</t>
  </si>
  <si>
    <t>POLI10702</t>
  </si>
  <si>
    <t>Introduction to Population Development &amp; Social Change</t>
  </si>
  <si>
    <t>SOST20151</t>
  </si>
  <si>
    <t>Introduction to Postcolonial Arab World Literature</t>
  </si>
  <si>
    <t>MEST20002</t>
  </si>
  <si>
    <t>Introduction to Sports Business: Innovation, Marketing Strategy and Sustainability</t>
  </si>
  <si>
    <t>UCIL23002</t>
  </si>
  <si>
    <t>UCIL23022</t>
  </si>
  <si>
    <t>Introduction to the History and Culture of Pharaonic Egypt</t>
  </si>
  <si>
    <t>CAHE10651</t>
  </si>
  <si>
    <t>Introductory Mathematics</t>
  </si>
  <si>
    <t>ECON10061</t>
  </si>
  <si>
    <t>Pre-requisite: GCSE Maths</t>
  </si>
  <si>
    <t>Introductory Statistics for Economists</t>
  </si>
  <si>
    <t>SOST10062</t>
  </si>
  <si>
    <t>Co-requisite: ECON10061</t>
  </si>
  <si>
    <t>Investment Economics and Innovation</t>
  </si>
  <si>
    <t>BMAN31212</t>
  </si>
  <si>
    <t>Islamic Philosophy</t>
  </si>
  <si>
    <t>PHIL20002</t>
  </si>
  <si>
    <t>Italian Cultural Studies</t>
  </si>
  <si>
    <t>ITAL10300</t>
  </si>
  <si>
    <t>Italian Language 1</t>
  </si>
  <si>
    <t>ITAL51011</t>
  </si>
  <si>
    <t>Italian Language 2</t>
  </si>
  <si>
    <t>ITAL51022</t>
  </si>
  <si>
    <t>Italian Language 3</t>
  </si>
  <si>
    <t>ITAL51030</t>
  </si>
  <si>
    <t>Italian Language 4</t>
  </si>
  <si>
    <t>ITAL51040</t>
  </si>
  <si>
    <t>Italian Language 5</t>
  </si>
  <si>
    <t>ITAL51050</t>
  </si>
  <si>
    <t>Italian Language 6</t>
  </si>
  <si>
    <t>ITAL51060</t>
  </si>
  <si>
    <t>Japanese History and Civilisation</t>
  </si>
  <si>
    <t>JAPA10111</t>
  </si>
  <si>
    <t>Japanese Language 1</t>
  </si>
  <si>
    <t>JAPA51011</t>
  </si>
  <si>
    <t>Requires permission from UGPD</t>
  </si>
  <si>
    <t>Japanese Language 2</t>
  </si>
  <si>
    <t>JAPA51022</t>
  </si>
  <si>
    <t>Japanese Language 3</t>
  </si>
  <si>
    <t>JAPA51031</t>
  </si>
  <si>
    <t>Japanese Language 4</t>
  </si>
  <si>
    <t>JAPA51042</t>
  </si>
  <si>
    <t>Japanese Language 5</t>
  </si>
  <si>
    <t>JAPA51050</t>
  </si>
  <si>
    <t>Japanese Language 6</t>
  </si>
  <si>
    <t>JAPA51060</t>
  </si>
  <si>
    <t>Jazz Improvisation, Theory, and Analysis</t>
  </si>
  <si>
    <t>MUSC21501</t>
  </si>
  <si>
    <t>Jewish Philosophy and Ethics</t>
  </si>
  <si>
    <t>RELT20652</t>
  </si>
  <si>
    <t>Key Concepts in International Disaster Management and Humanitarian Response</t>
  </si>
  <si>
    <t>HCRI11021</t>
  </si>
  <si>
    <t>Key Ideas in Social Anthropology</t>
  </si>
  <si>
    <t>SOAN10321</t>
  </si>
  <si>
    <t>Co-requisite: SOAN10322</t>
  </si>
  <si>
    <t>Knowledge Production in Peace-building: Practices and Processes</t>
  </si>
  <si>
    <t>POLI31082</t>
  </si>
  <si>
    <t>Language &amp; Oppression</t>
  </si>
  <si>
    <t>PHIL30812</t>
  </si>
  <si>
    <t>Language Acquisition at Home and School</t>
  </si>
  <si>
    <t>EDUC34072</t>
  </si>
  <si>
    <t>Language Contact</t>
  </si>
  <si>
    <t>LELA30292</t>
  </si>
  <si>
    <t>Language Policy and Planning</t>
  </si>
  <si>
    <t>LELA30751</t>
  </si>
  <si>
    <t>Language, Mind and Brain</t>
  </si>
  <si>
    <t>LELA10201</t>
  </si>
  <si>
    <t>UCIL10201</t>
  </si>
  <si>
    <t>Language, Mind and Brain (Online)</t>
  </si>
  <si>
    <t>UCIL20202</t>
  </si>
  <si>
    <t>Late Imperial China: the Great Wall and Beyond</t>
  </si>
  <si>
    <t>HIST20422</t>
  </si>
  <si>
    <t>Leadership in Action Online (MLP)</t>
  </si>
  <si>
    <t>UCIL20030</t>
  </si>
  <si>
    <t>Not available to L1 students</t>
  </si>
  <si>
    <t>UCIL20031</t>
  </si>
  <si>
    <t>UCIL20032</t>
  </si>
  <si>
    <t>Leadership of Learning - with Teaching Placement</t>
  </si>
  <si>
    <t>UCIL20001</t>
  </si>
  <si>
    <t>UCIL20002</t>
  </si>
  <si>
    <t>Must apply to UCIL to take this unit - application involves a form and interview</t>
  </si>
  <si>
    <t>UCIL21001</t>
  </si>
  <si>
    <t>UCIL21002</t>
  </si>
  <si>
    <t>LEAP British Sign Language - Part 1</t>
  </si>
  <si>
    <t>ULBS50001</t>
  </si>
  <si>
    <t>Apply through LEAP (https://www.alc.manchester.ac.uk/study/university-language-centre-leap-courses/course-information/leap-courses/courses-for-all/british-sign-language/introduction-to-bsl/)</t>
  </si>
  <si>
    <t>ULBS50002</t>
  </si>
  <si>
    <t>LEAP British Sign Language - Part 2</t>
  </si>
  <si>
    <t>ULBS51002</t>
  </si>
  <si>
    <t>Pre-requisite: ULBS50001/ULBS50002. Apply through LEAP.</t>
  </si>
  <si>
    <t>Living Interventions</t>
  </si>
  <si>
    <t>HCRI30411</t>
  </si>
  <si>
    <t>Love American Style</t>
  </si>
  <si>
    <t>AMER30162</t>
  </si>
  <si>
    <t>Macroeconomic Analysis 3</t>
  </si>
  <si>
    <t>ECON20521</t>
  </si>
  <si>
    <t>Macroeconomic Analysis 4</t>
  </si>
  <si>
    <t>ECON20532</t>
  </si>
  <si>
    <t>Macroeconomics 1</t>
  </si>
  <si>
    <t>ECON10252</t>
  </si>
  <si>
    <t>Co-requisite: ECON10221</t>
  </si>
  <si>
    <t>Macroeconomics 2</t>
  </si>
  <si>
    <t>ECON20262</t>
  </si>
  <si>
    <t>Macroeconomics 3</t>
  </si>
  <si>
    <t>ECON30031</t>
  </si>
  <si>
    <t>Pre-requisite: ECON20262</t>
  </si>
  <si>
    <t>Macroeconomics 4</t>
  </si>
  <si>
    <t>ECON30032</t>
  </si>
  <si>
    <t>Madness and Society in the Modern Age</t>
  </si>
  <si>
    <t>HSTM30332</t>
  </si>
  <si>
    <t>HSTM30832</t>
  </si>
  <si>
    <t>UCIL30332</t>
  </si>
  <si>
    <t>UCIL30832</t>
  </si>
  <si>
    <t>Making Sense of Christ</t>
  </si>
  <si>
    <t>RELT31142</t>
  </si>
  <si>
    <t>Making Sense of Criminological Data</t>
  </si>
  <si>
    <t>CRIM14442</t>
  </si>
  <si>
    <t>Making Sense of Politics</t>
  </si>
  <si>
    <t>POLI10302</t>
  </si>
  <si>
    <t>Management of Knowledge and Innovation</t>
  </si>
  <si>
    <t>BMAN30010</t>
  </si>
  <si>
    <t>Managerial Economics I</t>
  </si>
  <si>
    <t>ECON20001</t>
  </si>
  <si>
    <t>Co-requisites: ECON20232 and ECON20262</t>
  </si>
  <si>
    <t>Managerial Economics II</t>
  </si>
  <si>
    <t>ECON31002</t>
  </si>
  <si>
    <t>Managing Business Operations</t>
  </si>
  <si>
    <t>BMAN20811</t>
  </si>
  <si>
    <t>Mapping the Medieval</t>
  </si>
  <si>
    <t>ENGL10051</t>
  </si>
  <si>
    <t>Marketing</t>
  </si>
  <si>
    <t>BMAN20832</t>
  </si>
  <si>
    <t>Cannot be taken with/before BMAN30021</t>
  </si>
  <si>
    <t>BMAN30021</t>
  </si>
  <si>
    <t>Cannot be taken with/after BMAN20832</t>
  </si>
  <si>
    <t>Materiality and Representation</t>
  </si>
  <si>
    <t>SOAN20852</t>
  </si>
  <si>
    <t>Mathematical Economics I</t>
  </si>
  <si>
    <t>ECON20120</t>
  </si>
  <si>
    <t>ECON30320</t>
  </si>
  <si>
    <t>Mathematical Finance</t>
  </si>
  <si>
    <t>ECON30382</t>
  </si>
  <si>
    <t>Measuring Inequalities (Unequal Societies)</t>
  </si>
  <si>
    <t>SOST10021</t>
  </si>
  <si>
    <t>Media and Business Arabic</t>
  </si>
  <si>
    <t>MEST30180</t>
  </si>
  <si>
    <t>Pre-requisited: Arabic Language 4</t>
  </si>
  <si>
    <t>Media, Performance, &amp; Digital Culture in Contemporary France</t>
  </si>
  <si>
    <t>FREN21212</t>
  </si>
  <si>
    <t>Knowledge of French needed</t>
  </si>
  <si>
    <t>Medicine and the Media</t>
  </si>
  <si>
    <t>UCIL20712</t>
  </si>
  <si>
    <t>UCIL20722</t>
  </si>
  <si>
    <t>Mediterranean Quaternary Landscapes</t>
  </si>
  <si>
    <t>GEOG30132</t>
  </si>
  <si>
    <t>Metaphysics</t>
  </si>
  <si>
    <t>PHIL30212</t>
  </si>
  <si>
    <t>Micro Econometrics</t>
  </si>
  <si>
    <t>ECON30341</t>
  </si>
  <si>
    <t>Microeconomics 1</t>
  </si>
  <si>
    <t>ECON10331B</t>
  </si>
  <si>
    <t>Cannot be taken with ECON10171</t>
  </si>
  <si>
    <t>Microeconomics 2</t>
  </si>
  <si>
    <t>ECON10232</t>
  </si>
  <si>
    <t>Pre-requisiteds ECON10331B, ECON10071B</t>
  </si>
  <si>
    <t>ECON20232</t>
  </si>
  <si>
    <t>Pre-requisites: ECON10221, ECON10252, Intro/Advanced Maths, Intro/Advanced Statistics</t>
  </si>
  <si>
    <t>Microeconomics 3</t>
  </si>
  <si>
    <t>ECON20021</t>
  </si>
  <si>
    <t>ECON30021</t>
  </si>
  <si>
    <t>Pre-requisite: ECON20232</t>
  </si>
  <si>
    <t>Microeconomics 4</t>
  </si>
  <si>
    <t>ECON20022</t>
  </si>
  <si>
    <t>Migrants, Borders and Im/mobilities</t>
  </si>
  <si>
    <t>SOAN30452</t>
  </si>
  <si>
    <t>Migration, Identity and Environment in Portuguese and Spanish Film</t>
  </si>
  <si>
    <t>SPLA31172</t>
  </si>
  <si>
    <t>Modelling Criminological Data</t>
  </si>
  <si>
    <t>CRIM20452</t>
  </si>
  <si>
    <t>Modern Spanish Music: A Cultural History</t>
  </si>
  <si>
    <t>SPLA31082</t>
  </si>
  <si>
    <t>Moral Geographies</t>
  </si>
  <si>
    <t>GEOG21432</t>
  </si>
  <si>
    <t>Morality and Markets</t>
  </si>
  <si>
    <t>POLI30111</t>
  </si>
  <si>
    <t>Music and Consumption in the Digital Age</t>
  </si>
  <si>
    <t>MUSC20512</t>
  </si>
  <si>
    <t>Music and Its Contexts</t>
  </si>
  <si>
    <t>Music Cultures of the World</t>
  </si>
  <si>
    <t>MUSC20722</t>
  </si>
  <si>
    <t>Music, Culture and Politics</t>
  </si>
  <si>
    <t>MUSC20561</t>
  </si>
  <si>
    <t>Pre-req Approaches To Musicology</t>
  </si>
  <si>
    <t>Musical Notation</t>
  </si>
  <si>
    <t>MUSC10212</t>
  </si>
  <si>
    <t>Narratives of Conflict After 1968</t>
  </si>
  <si>
    <t>ITAL31002</t>
  </si>
  <si>
    <t>Natural Resource Economics</t>
  </si>
  <si>
    <t>ECON30232</t>
  </si>
  <si>
    <t>Navigation of Emotions in Chinese Culture</t>
  </si>
  <si>
    <t>CHIN36991</t>
  </si>
  <si>
    <t>Network Analysis</t>
  </si>
  <si>
    <t>SOST30022</t>
  </si>
  <si>
    <t>New Product Development and Innovation</t>
  </si>
  <si>
    <t>BMAN20821</t>
  </si>
  <si>
    <t>New Testament in Greek II</t>
  </si>
  <si>
    <t>RELT20152</t>
  </si>
  <si>
    <t>North-South Perspectives on Development Cooperation</t>
  </si>
  <si>
    <t>MGDI30702</t>
  </si>
  <si>
    <t>On Creativity: Practices and Perspectives</t>
  </si>
  <si>
    <t>UCIL21112</t>
  </si>
  <si>
    <t>Organisations and Employment</t>
  </si>
  <si>
    <t>BMAN24521</t>
  </si>
  <si>
    <t>Paul: Theology, Ethics, Philosophy</t>
  </si>
  <si>
    <t>RELT30961</t>
  </si>
  <si>
    <t>Peatlands Under Pressure</t>
  </si>
  <si>
    <t>GEOG30231</t>
  </si>
  <si>
    <t>Pedagogic Practices in Action in Education</t>
  </si>
  <si>
    <t>EDUC24042</t>
  </si>
  <si>
    <t>People and Power in the Digital Age</t>
  </si>
  <si>
    <t>HSTM30342</t>
  </si>
  <si>
    <t>People Management and Change</t>
  </si>
  <si>
    <t>BMAN32091</t>
  </si>
  <si>
    <t>Performance and Public Space</t>
  </si>
  <si>
    <t>DRAM30292</t>
  </si>
  <si>
    <t>Phenomenology</t>
  </si>
  <si>
    <t>PHIL30612</t>
  </si>
  <si>
    <t>Philosophy in Action: Philosophical Approaches to the Big Problems of our Time</t>
  </si>
  <si>
    <t>UCIL20162</t>
  </si>
  <si>
    <t>Philosophy of Action</t>
  </si>
  <si>
    <t>PHIL30551</t>
  </si>
  <si>
    <t>Need to complete 20 credits of PHIL at L2</t>
  </si>
  <si>
    <t>Philosophy of Language</t>
  </si>
  <si>
    <t>PHIL30081</t>
  </si>
  <si>
    <t>Philosophy of Race</t>
  </si>
  <si>
    <t>PHIL20042</t>
  </si>
  <si>
    <t>Philosophy of Religion</t>
  </si>
  <si>
    <t>PHIL20021</t>
  </si>
  <si>
    <t>Phonology</t>
  </si>
  <si>
    <t>LELA20011</t>
  </si>
  <si>
    <t>Pre-reqs: LELA10322 / LALC10221</t>
  </si>
  <si>
    <t>Picasso</t>
  </si>
  <si>
    <t>HART33131</t>
  </si>
  <si>
    <t>Policing and the Police</t>
  </si>
  <si>
    <t>CRIM20051</t>
  </si>
  <si>
    <t>Political and Cultural History of Italy</t>
  </si>
  <si>
    <t>ITAL30341</t>
  </si>
  <si>
    <t>Political and Economic Anthropology</t>
  </si>
  <si>
    <t>SOAN20821</t>
  </si>
  <si>
    <t>Political Morality and Dirty Hands</t>
  </si>
  <si>
    <t>POLI30272</t>
  </si>
  <si>
    <t>Politics &amp; Society in Britain since 1940: From Blitz to Brexit</t>
  </si>
  <si>
    <t>POLI20531</t>
  </si>
  <si>
    <t>Politics and Society in Classical Greece</t>
  </si>
  <si>
    <t>CAHE20061</t>
  </si>
  <si>
    <t>Politics by Numbers</t>
  </si>
  <si>
    <t>POLI20311</t>
  </si>
  <si>
    <t>Pre-requisite: POLI10301</t>
  </si>
  <si>
    <t>Politics of the Global Economy</t>
  </si>
  <si>
    <t>POLI10502</t>
  </si>
  <si>
    <t>Portuguese Language 1</t>
  </si>
  <si>
    <t>SPLA52010</t>
  </si>
  <si>
    <t>Portuguese Language 2</t>
  </si>
  <si>
    <t>SPLA52020</t>
  </si>
  <si>
    <t>Co-req: SPLA52010</t>
  </si>
  <si>
    <t>Portuguese Language 3</t>
  </si>
  <si>
    <t>SPLA52030</t>
  </si>
  <si>
    <t>Pre-req: SPLA52010 or A-level Spanish</t>
  </si>
  <si>
    <t>Postcolonial Politics</t>
  </si>
  <si>
    <t>POLI32062</t>
  </si>
  <si>
    <t>Power and Culture: Inequality in Everyday Life</t>
  </si>
  <si>
    <t>SOAN10301</t>
  </si>
  <si>
    <t>Power and Protest</t>
  </si>
  <si>
    <t>SOCY30462</t>
  </si>
  <si>
    <t>Pragmatics: Meaning, Context, and Interaction</t>
  </si>
  <si>
    <t>LELA20292</t>
  </si>
  <si>
    <t>Recommended pre-req: LELA10332; FREN51011 if registering for French seminar</t>
  </si>
  <si>
    <t>Problems in Theology, Philosophy and Ethics: Evil</t>
  </si>
  <si>
    <t>RELT21111</t>
  </si>
  <si>
    <t>Programming: What? Why? How?</t>
  </si>
  <si>
    <t>UCIL22212</t>
  </si>
  <si>
    <t>Protest Music in France</t>
  </si>
  <si>
    <t>FREN30002</t>
  </si>
  <si>
    <t>Psychology, Crime and Criminal Justice</t>
  </si>
  <si>
    <t>CRIM10432</t>
  </si>
  <si>
    <t>Public Policy Problems</t>
  </si>
  <si>
    <t>POLI30291</t>
  </si>
  <si>
    <t>Pyrogeography: Fire in the Earth System</t>
  </si>
  <si>
    <t>GEOG32012</t>
  </si>
  <si>
    <t>Qualitative Research Design &amp; Methods</t>
  </si>
  <si>
    <t>SOCY20091</t>
  </si>
  <si>
    <t>Quantitative Methods</t>
  </si>
  <si>
    <t>ECON20222</t>
  </si>
  <si>
    <t>Pre-requisites: ECON10071 and ECON10072, or ECON10061 and SOST10062</t>
  </si>
  <si>
    <t>Quantitative Methods in Language Sciences</t>
  </si>
  <si>
    <t>LELA20231</t>
  </si>
  <si>
    <t>LELA32011</t>
  </si>
  <si>
    <t>Questions about International Politics</t>
  </si>
  <si>
    <t>POLI20521</t>
  </si>
  <si>
    <t>Race, Class, and Gender in Japan and South Korea</t>
  </si>
  <si>
    <t>JAPA20311</t>
  </si>
  <si>
    <t>Race, Ethnicity, Migration</t>
  </si>
  <si>
    <t>POLI32162</t>
  </si>
  <si>
    <t>Race, Racism and Ethnicity in Education</t>
  </si>
  <si>
    <t>EDUC34091</t>
  </si>
  <si>
    <t>Racism and Ethnicity in the UK</t>
  </si>
  <si>
    <t>SOCY20961</t>
  </si>
  <si>
    <t>Racism and Resistance in Education</t>
  </si>
  <si>
    <t>SOCY30101</t>
  </si>
  <si>
    <t>Religion, Culture and Gender</t>
  </si>
  <si>
    <t>RELT20121</t>
  </si>
  <si>
    <t>Religion, Ethics and the Environment</t>
  </si>
  <si>
    <t>RELT10242</t>
  </si>
  <si>
    <t>Renaissance and Baroque Architecture 1450-1750</t>
  </si>
  <si>
    <t>HART22122</t>
  </si>
  <si>
    <t>Researching Culture and Society</t>
  </si>
  <si>
    <t>SOCY10441</t>
  </si>
  <si>
    <t>Rethinking Crisis</t>
  </si>
  <si>
    <t>HCRI20021</t>
  </si>
  <si>
    <t>Revolution and Reaction in German Culture</t>
  </si>
  <si>
    <t>GERM10350</t>
  </si>
  <si>
    <t>Rhetoric and Society: Persuasion, Argumentation and Debate</t>
  </si>
  <si>
    <t>SALC21141</t>
  </si>
  <si>
    <t>Risk &amp; Resilience processes in human development</t>
  </si>
  <si>
    <t>EDUC23011</t>
  </si>
  <si>
    <t>Rococo to Now: Artworks in History</t>
  </si>
  <si>
    <t>SALC10042</t>
  </si>
  <si>
    <t>Roman Love Elegy</t>
  </si>
  <si>
    <t>CAHE20271</t>
  </si>
  <si>
    <t>CAHE30271</t>
  </si>
  <si>
    <t>Roman Women in 22 Objects</t>
  </si>
  <si>
    <t>CAHE20531</t>
  </si>
  <si>
    <t>Romance Linguistics</t>
  </si>
  <si>
    <t>LELA32002</t>
  </si>
  <si>
    <t>Russian Language 1</t>
  </si>
  <si>
    <t>RUSS51011</t>
  </si>
  <si>
    <t>Russian Language 2</t>
  </si>
  <si>
    <t>RUSS51022</t>
  </si>
  <si>
    <t>Russian Language 3</t>
  </si>
  <si>
    <t>RUSS51030</t>
  </si>
  <si>
    <t>Russian Language 4</t>
  </si>
  <si>
    <t>RUSS51040</t>
  </si>
  <si>
    <t>Russian Language 5</t>
  </si>
  <si>
    <t>RUSS51050</t>
  </si>
  <si>
    <t>Russian Politics</t>
  </si>
  <si>
    <t>POLI30072</t>
  </si>
  <si>
    <t>Russian Translation: Theory and practice</t>
  </si>
  <si>
    <t>RUSS30442</t>
  </si>
  <si>
    <t>Knowledge of Russian needed</t>
  </si>
  <si>
    <t>Russophone Literature and Society, 1800-2000s</t>
  </si>
  <si>
    <t>RUSS20700</t>
  </si>
  <si>
    <t>Science and Civilisation in East Asia</t>
  </si>
  <si>
    <t>JAPA33002</t>
  </si>
  <si>
    <t>Science and Islam</t>
  </si>
  <si>
    <t>RELT30522</t>
  </si>
  <si>
    <t>Science and the Modern World</t>
  </si>
  <si>
    <t>HSTM10221</t>
  </si>
  <si>
    <t>HSTM10721</t>
  </si>
  <si>
    <t>Science, Technology and Democracy</t>
  </si>
  <si>
    <t>UCIL24141</t>
  </si>
  <si>
    <t>UCIL24151</t>
  </si>
  <si>
    <t>Screening Culture</t>
  </si>
  <si>
    <t>SOAN30791</t>
  </si>
  <si>
    <t>Security Studies</t>
  </si>
  <si>
    <t>POLI20332</t>
  </si>
  <si>
    <t>Semantics : The Composition of Meaning</t>
  </si>
  <si>
    <t>LELA20281</t>
  </si>
  <si>
    <t>Pre-reqs: LELA10301, LELA10332 (recommended: LELA20292)</t>
  </si>
  <si>
    <t>Sex, Bodies and Money: Feminist, Queer and Intersectional Political Economy</t>
  </si>
  <si>
    <t>POLI32091</t>
  </si>
  <si>
    <t>Sex, Money, Power: Mapping Modernity from Marx to Arendt</t>
  </si>
  <si>
    <t>GERM30992</t>
  </si>
  <si>
    <t>Social Acts: Applied Theatre and Socially Engaged Arts Practice</t>
  </si>
  <si>
    <t>DRAM21271</t>
  </si>
  <si>
    <t>Social Change in China</t>
  </si>
  <si>
    <t>SOCY20282</t>
  </si>
  <si>
    <t>Social Class and Inequality in Britain</t>
  </si>
  <si>
    <t>SOCY20601</t>
  </si>
  <si>
    <t>Social Justice in Education</t>
  </si>
  <si>
    <t>EDUC24051</t>
  </si>
  <si>
    <t>Social Lives of Cinema</t>
  </si>
  <si>
    <t>DRAM30841</t>
  </si>
  <si>
    <t>Social Network Analysis</t>
  </si>
  <si>
    <t>SOCY20042</t>
  </si>
  <si>
    <t>Social Thought from the Global South</t>
  </si>
  <si>
    <t>SOCY30502</t>
  </si>
  <si>
    <t>Socialism in China</t>
  </si>
  <si>
    <t>CHIN32012</t>
  </si>
  <si>
    <t>Societal Multilingualism</t>
  </si>
  <si>
    <t>LELA20102</t>
  </si>
  <si>
    <t>Sociology of Life and Death</t>
  </si>
  <si>
    <t>SOCY30001</t>
  </si>
  <si>
    <t>Spanish Language 1</t>
  </si>
  <si>
    <t>SPLA51011</t>
  </si>
  <si>
    <t>Spanish Language 2</t>
  </si>
  <si>
    <t>SPLA51022</t>
  </si>
  <si>
    <t>Pre-req: SPLA51011</t>
  </si>
  <si>
    <t>Spanish Language 3</t>
  </si>
  <si>
    <t>SPLA51030</t>
  </si>
  <si>
    <t>Pre-req: SPLA51011 or A-level Spanish</t>
  </si>
  <si>
    <t>Spanish Language 4</t>
  </si>
  <si>
    <t>SPLA51040</t>
  </si>
  <si>
    <t>Pre-req: SPLA51022</t>
  </si>
  <si>
    <t>Spanish Language 5</t>
  </si>
  <si>
    <t>SPLA51050</t>
  </si>
  <si>
    <t>Pre-req: SPLA51030</t>
  </si>
  <si>
    <t>Spanish Language 6</t>
  </si>
  <si>
    <t>SPLA51060</t>
  </si>
  <si>
    <t>Pre-req: SPLA51040 or SPLA51050</t>
  </si>
  <si>
    <t>Spanish Linguistics</t>
  </si>
  <si>
    <t>SPLA20771</t>
  </si>
  <si>
    <t>Spatial History: Mapping the Past</t>
  </si>
  <si>
    <t>DIGI30022</t>
  </si>
  <si>
    <t>HIST32112</t>
  </si>
  <si>
    <t>Spatial Thinking with GIS: Constructing and Exploring Virtual Worlds</t>
  </si>
  <si>
    <t>GEOG20501</t>
  </si>
  <si>
    <t>Spectres of Fascism: Literature, Film and Visual Arts in Germany and Austria since 1945</t>
  </si>
  <si>
    <t>GERM20901</t>
  </si>
  <si>
    <t>Standing on The Shoulders of Giants: Foundations for Study in The Arts</t>
  </si>
  <si>
    <t>SALC10002</t>
  </si>
  <si>
    <t>Stardom in France</t>
  </si>
  <si>
    <t>FREN21771</t>
  </si>
  <si>
    <t>Strategy</t>
  </si>
  <si>
    <t>BMAN30022</t>
  </si>
  <si>
    <t>Study of Meaning</t>
  </si>
  <si>
    <t>LELA10332</t>
  </si>
  <si>
    <t>Studying Philosophy</t>
  </si>
  <si>
    <t>PHIL10031</t>
  </si>
  <si>
    <t>Stylistics of English</t>
  </si>
  <si>
    <t>LELA21512</t>
  </si>
  <si>
    <t>Surrealism, Gender, Sexuality</t>
  </si>
  <si>
    <t>HART23711</t>
  </si>
  <si>
    <t>Sustainability in Action</t>
  </si>
  <si>
    <t>MGDI30302</t>
  </si>
  <si>
    <t>Sustainability, Consumption &amp; Global Responsibilities</t>
  </si>
  <si>
    <t>SOCY20231</t>
  </si>
  <si>
    <t>Requires Department consent - students cannot self-enrol</t>
  </si>
  <si>
    <t>Symphonic Music circa 1900</t>
  </si>
  <si>
    <t>MUSC21221</t>
  </si>
  <si>
    <t>Pre-requisites: Tonality: Form and Harmony</t>
  </si>
  <si>
    <t>Systemic Approaches to Disaster Management</t>
  </si>
  <si>
    <t>HCRI30222</t>
  </si>
  <si>
    <t>Teaching and Learning Literacy</t>
  </si>
  <si>
    <t>EDUC22012</t>
  </si>
  <si>
    <t>Teaching and Learning of Mathematics</t>
  </si>
  <si>
    <t>EDUC22001</t>
  </si>
  <si>
    <t>Techniques of Tonal Harmony</t>
  </si>
  <si>
    <t>MUSC10112</t>
  </si>
  <si>
    <t>Technology, Strategy and Innovation</t>
  </si>
  <si>
    <t>BMAN20792</t>
  </si>
  <si>
    <t>Temptations of the Tragic: Love and Death in French Literature</t>
  </si>
  <si>
    <t>FREN20682</t>
  </si>
  <si>
    <t>The American Civil War</t>
  </si>
  <si>
    <t>AMER21001</t>
  </si>
  <si>
    <t>The Anthropology of Health and Wellbeing</t>
  </si>
  <si>
    <t>SOAN30252</t>
  </si>
  <si>
    <t>The Archaeology of Ritual</t>
  </si>
  <si>
    <t>CAHE20991</t>
  </si>
  <si>
    <t>CAHE30991</t>
  </si>
  <si>
    <t>The Art of European Medieval Books</t>
  </si>
  <si>
    <t>HART33612</t>
  </si>
  <si>
    <t>The Art of Late Medieval Italy</t>
  </si>
  <si>
    <t>HART20172</t>
  </si>
  <si>
    <t>The Changing English Language</t>
  </si>
  <si>
    <t>LELA20401</t>
  </si>
  <si>
    <t>Pre-req: LELA10342, LELA10301</t>
  </si>
  <si>
    <t>The Chinese Economy</t>
  </si>
  <si>
    <t>ECON30102</t>
  </si>
  <si>
    <t>The Conquering Hero: The Life, Times and Legacy of Alexander The Great</t>
  </si>
  <si>
    <t>CAHE20042</t>
  </si>
  <si>
    <t>The Crisis of Nature: Issues in Environmental History</t>
  </si>
  <si>
    <t>HSTM20092</t>
  </si>
  <si>
    <t>HSTM20592</t>
  </si>
  <si>
    <t>The English Baroque: Architecture and Society 1660-1730</t>
  </si>
  <si>
    <t>HART30011</t>
  </si>
  <si>
    <t>The First Cities: The Archaeology of Urbanism in the Near East</t>
  </si>
  <si>
    <t>CAHE20911</t>
  </si>
  <si>
    <t>CAHE30911</t>
  </si>
  <si>
    <t>The Good Life: An Anthropology of Ethics</t>
  </si>
  <si>
    <t>SOAN30392</t>
  </si>
  <si>
    <t>The History and Sociopolitics of Palestine/Israel (1882-1967)</t>
  </si>
  <si>
    <t>MEST10042</t>
  </si>
  <si>
    <t>The Human and the Digital</t>
  </si>
  <si>
    <t>SOAN20871</t>
  </si>
  <si>
    <t>The International Political Economy of Trade</t>
  </si>
  <si>
    <t>POLI32082</t>
  </si>
  <si>
    <t>The Italian Renaissance</t>
  </si>
  <si>
    <t>ITAL21011</t>
  </si>
  <si>
    <t>The Making of Modern Russia: 1552-1917</t>
  </si>
  <si>
    <t>RUSS10251</t>
  </si>
  <si>
    <t>The Normans and the Kingdom of Sicily in the Mediterranean World (1000-1200)</t>
  </si>
  <si>
    <t>HIST31991</t>
  </si>
  <si>
    <t>The Nuclear Age: Global Nuclear Threats from Hiroshima to Today</t>
  </si>
  <si>
    <t>UCIL31212</t>
  </si>
  <si>
    <t>UCIL31712</t>
  </si>
  <si>
    <t>The Nuclear Ages: Global Nuclear Threats from Hiroshima to Today</t>
  </si>
  <si>
    <t>HSTM31212</t>
  </si>
  <si>
    <t>HSTM31712</t>
  </si>
  <si>
    <t>The Odyssey</t>
  </si>
  <si>
    <t>CAHE10101</t>
  </si>
  <si>
    <t>The Politics and Philosophy of Nationalism</t>
  </si>
  <si>
    <t>POLI30191</t>
  </si>
  <si>
    <t>The Politics of Business in Latin America</t>
  </si>
  <si>
    <t>SPLA31091</t>
  </si>
  <si>
    <t>The Politics of Climate Change</t>
  </si>
  <si>
    <t>POLI31071</t>
  </si>
  <si>
    <t>The Politics of Development</t>
  </si>
  <si>
    <t>POLI20722</t>
  </si>
  <si>
    <t>The Politics of Globalisation</t>
  </si>
  <si>
    <t>POLI20711</t>
  </si>
  <si>
    <t>The Politics of Policy Making</t>
  </si>
  <si>
    <t>POLI20802</t>
  </si>
  <si>
    <t>The Politics of the European Union</t>
  </si>
  <si>
    <t>POLI30032</t>
  </si>
  <si>
    <t>The Politics of Women and Gender in the Middle East and North Africa</t>
  </si>
  <si>
    <t>MEST20352</t>
  </si>
  <si>
    <t>The Revolutions of 1989 and their Aftermaths: Yugoslavia and Czechoslovakia</t>
  </si>
  <si>
    <t>RUSS20471</t>
  </si>
  <si>
    <t>The Roman Empire 31BC - AD313 Rome's Golden Age</t>
  </si>
  <si>
    <t>CAHE20052</t>
  </si>
  <si>
    <t>The Sounds of Language</t>
  </si>
  <si>
    <t>LELA10322</t>
  </si>
  <si>
    <t>The State and the Political Economy of Development</t>
  </si>
  <si>
    <t>MGDI20281</t>
  </si>
  <si>
    <t>The Supernatural in Latin American Literature and Film</t>
  </si>
  <si>
    <t>SPLA31131</t>
  </si>
  <si>
    <t>The University and the City</t>
  </si>
  <si>
    <t>EDUC26072</t>
  </si>
  <si>
    <t>Themes in the Histories of Arab and Jewish Nationalisms</t>
  </si>
  <si>
    <t>MEST20271</t>
  </si>
  <si>
    <t>Theories of Equity in Education</t>
  </si>
  <si>
    <t>EDUC30652</t>
  </si>
  <si>
    <t>Theory &amp; Method in Demography</t>
  </si>
  <si>
    <t>SOST30012</t>
  </si>
  <si>
    <t>Thinking Archaeology</t>
  </si>
  <si>
    <t>CAHE20112</t>
  </si>
  <si>
    <t>Through Cicero's Eyes</t>
  </si>
  <si>
    <t>CAHE20032</t>
  </si>
  <si>
    <t>CAHE30032</t>
  </si>
  <si>
    <t>Tomb and Temple: Religion and the Afterlife in Ancient Egypt</t>
  </si>
  <si>
    <t>CAHE20701</t>
  </si>
  <si>
    <t>CAHE30701</t>
  </si>
  <si>
    <t>Tonality: Form and Harmony</t>
  </si>
  <si>
    <t>MUSC10011</t>
  </si>
  <si>
    <t>Tonality: Theory and Analysis</t>
  </si>
  <si>
    <t>MUSC10022</t>
  </si>
  <si>
    <t>Prereq: MUSC10011</t>
  </si>
  <si>
    <t>Topics in Applied Macroeconometrics</t>
  </si>
  <si>
    <t>ECON33022</t>
  </si>
  <si>
    <t>Topics in Child Language Development</t>
  </si>
  <si>
    <t>LELA30672</t>
  </si>
  <si>
    <t>Pre-req: LELA20962</t>
  </si>
  <si>
    <t>Topics in Development Economics</t>
  </si>
  <si>
    <t>ECON30451</t>
  </si>
  <si>
    <t>Pre-requisites: ECON30021 and ECON10071</t>
  </si>
  <si>
    <t>Topics in Economic History</t>
  </si>
  <si>
    <t>ECON30541</t>
  </si>
  <si>
    <t>Topics in Education Economics</t>
  </si>
  <si>
    <t>ECON33031</t>
  </si>
  <si>
    <t>Topics in Inequality &amp; Poverty</t>
  </si>
  <si>
    <t>ECON30041</t>
  </si>
  <si>
    <t>Pre-requisites: ECON10221, ECON10252 and (SOST10062 or ECON10072)</t>
  </si>
  <si>
    <t>Topics in Romance Linguistics</t>
  </si>
  <si>
    <t>ITAL32002</t>
  </si>
  <si>
    <t>Topics in the Study of Meaning</t>
  </si>
  <si>
    <t>LELA30032</t>
  </si>
  <si>
    <t>Transport Geographies</t>
  </si>
  <si>
    <t>GEOG20542</t>
  </si>
  <si>
    <t>Travellers' Tales: Italy in the British Imagination</t>
  </si>
  <si>
    <t>ITAL30581</t>
  </si>
  <si>
    <t>Trust and Security in a Digital World: From Fake News to Cybercriminals</t>
  </si>
  <si>
    <t>UCIL20132</t>
  </si>
  <si>
    <t>Truth and Truth Telling</t>
  </si>
  <si>
    <t>RELT10521</t>
  </si>
  <si>
    <t>Twentieth Century American Literature</t>
  </si>
  <si>
    <t>AMER10312</t>
  </si>
  <si>
    <t>Ukraine Rises: Democracy, Protest, Identity and War in Comparative Perspective</t>
  </si>
  <si>
    <t>POLI32171</t>
  </si>
  <si>
    <t>Understanding GIS</t>
  </si>
  <si>
    <t>GEOG30551</t>
  </si>
  <si>
    <t>Understanding Global Governance</t>
  </si>
  <si>
    <t>SOCS31111</t>
  </si>
  <si>
    <t>Understanding Mental Health</t>
  </si>
  <si>
    <t>UCIL20112</t>
  </si>
  <si>
    <t>Understanding Political Choice in Britain</t>
  </si>
  <si>
    <t>POLI31042</t>
  </si>
  <si>
    <t>Understanding Punishment</t>
  </si>
  <si>
    <t>CRIM20692</t>
  </si>
  <si>
    <t>Understanding Social Media</t>
  </si>
  <si>
    <t>SOST10012</t>
  </si>
  <si>
    <t>Understanding the Maghreb: Histories, Cultures, and Societies of North Africa</t>
  </si>
  <si>
    <t>MEST31221</t>
  </si>
  <si>
    <t>United States Foreign Policy: Dominance and Decline in a Complex World</t>
  </si>
  <si>
    <t>POLI32132</t>
  </si>
  <si>
    <t>Urban Development in the Global South</t>
  </si>
  <si>
    <t>MGDI20232</t>
  </si>
  <si>
    <t>Urban Educational Inequalities</t>
  </si>
  <si>
    <t>EDUC33301</t>
  </si>
  <si>
    <t>Variationist Sociolinguistics</t>
  </si>
  <si>
    <t>LELA20502</t>
  </si>
  <si>
    <t>Pre-req: LELA10342</t>
  </si>
  <si>
    <t>Victims, Crime and Justice</t>
  </si>
  <si>
    <t>CRIM30792</t>
  </si>
  <si>
    <t>Virgil's Aeneid</t>
  </si>
  <si>
    <t>CAHE10422</t>
  </si>
  <si>
    <t>Visual Culture in Modern Spain: Film, Painting and Photography</t>
  </si>
  <si>
    <t>SPLA20062</t>
  </si>
  <si>
    <t>Visual Cultures in China and East Asia</t>
  </si>
  <si>
    <t>CHIN12521</t>
  </si>
  <si>
    <t>CHIN12522</t>
  </si>
  <si>
    <t>Visualising Information: Uses and Abuses of Data</t>
  </si>
  <si>
    <t>UCIL20401</t>
  </si>
  <si>
    <t>UCIL20421</t>
  </si>
  <si>
    <t>War Memories and Reconciliation in East Asia</t>
  </si>
  <si>
    <t>POLI31011</t>
  </si>
  <si>
    <t>We Will Be: Black British Art in the 1980s</t>
  </si>
  <si>
    <t>HART30021</t>
  </si>
  <si>
    <t>Weimar Culture? Art, Film and Politics in Germany, 1918-33</t>
  </si>
  <si>
    <t>GERM20262</t>
  </si>
  <si>
    <t>White-Collar and Corporate Crime</t>
  </si>
  <si>
    <t>CRIM31142</t>
  </si>
  <si>
    <t>Why China Matters</t>
  </si>
  <si>
    <t>UCIL22602</t>
  </si>
  <si>
    <t>Wildlife in the Anthropocene</t>
  </si>
  <si>
    <t>GEOG30702</t>
  </si>
  <si>
    <t>Work and Play in the USA, 1880-2020</t>
  </si>
  <si>
    <t>AMER20112</t>
  </si>
  <si>
    <t>Work Psychology for Career Success</t>
  </si>
  <si>
    <t>BMAN20022</t>
  </si>
  <si>
    <t>World Christianities</t>
  </si>
  <si>
    <t>RELT20301</t>
  </si>
  <si>
    <t>World Philosophies: Ethics and Ideas in the History of Thought</t>
  </si>
  <si>
    <t>RELT21702</t>
  </si>
  <si>
    <t>Writing Women in the Spanish Golden Age</t>
  </si>
  <si>
    <t>SPLA20161</t>
  </si>
  <si>
    <t>Youth, Crime and Justice</t>
  </si>
  <si>
    <t>CRIM31101</t>
  </si>
  <si>
    <t>Specialism</t>
  </si>
  <si>
    <t>Please select a theme from the list</t>
  </si>
  <si>
    <t>Subcategory 1</t>
  </si>
  <si>
    <t>Subcategory 2</t>
  </si>
  <si>
    <t>Context</t>
  </si>
  <si>
    <t>Religions &amp; Theology</t>
  </si>
  <si>
    <t>Free choice?</t>
  </si>
  <si>
    <t>Number cap</t>
  </si>
  <si>
    <t>English and American Studies</t>
  </si>
  <si>
    <t>Yes</t>
  </si>
  <si>
    <t>X</t>
  </si>
  <si>
    <t>World literature</t>
  </si>
  <si>
    <t>Aesthetics and arts</t>
  </si>
  <si>
    <t>Cultural movements</t>
  </si>
  <si>
    <t>Business and Management for all Programmes</t>
  </si>
  <si>
    <t>Science and technology</t>
  </si>
  <si>
    <t>Business and economy</t>
  </si>
  <si>
    <t>Brains and cognition</t>
  </si>
  <si>
    <t>Creativity and innovation</t>
  </si>
  <si>
    <t>International relations</t>
  </si>
  <si>
    <t>Classics, Ancient Hist &amp; Egypt</t>
  </si>
  <si>
    <t>Heritage and memory</t>
  </si>
  <si>
    <t>Empire and (post)colonialism</t>
  </si>
  <si>
    <t>Urban environments</t>
  </si>
  <si>
    <t>Africa</t>
  </si>
  <si>
    <t>Revolution, power and protest</t>
  </si>
  <si>
    <t>Gender and sexuality</t>
  </si>
  <si>
    <t>Family and everyday life</t>
  </si>
  <si>
    <t>CAHE30241</t>
  </si>
  <si>
    <t>The Hellenistic World, c. 323-31 BCE</t>
  </si>
  <si>
    <t>Creative and Media Industries</t>
  </si>
  <si>
    <t>Chinese Studies</t>
  </si>
  <si>
    <t>East Asia</t>
  </si>
  <si>
    <t>Criminology</t>
  </si>
  <si>
    <t>Ethics and morality</t>
  </si>
  <si>
    <t>Justice and social (in)equality</t>
  </si>
  <si>
    <t>War, conflict and peace</t>
  </si>
  <si>
    <t>Youth, education and learning</t>
  </si>
  <si>
    <t>Digital Humanities</t>
  </si>
  <si>
    <t>Trust and security</t>
  </si>
  <si>
    <t>Drama</t>
  </si>
  <si>
    <t>DRAM30491</t>
  </si>
  <si>
    <t>Screening the Holocaust</t>
  </si>
  <si>
    <t>Economics</t>
  </si>
  <si>
    <t>Development</t>
  </si>
  <si>
    <t>Nature and the natural world</t>
  </si>
  <si>
    <t>ECON31102</t>
  </si>
  <si>
    <t>Topics in Health Financing</t>
  </si>
  <si>
    <t>Climate change</t>
  </si>
  <si>
    <t xml:space="preserve">Health </t>
  </si>
  <si>
    <t>ECON35432</t>
  </si>
  <si>
    <t>Topics in Advanced Economic Theory and Mathematical Economics</t>
  </si>
  <si>
    <t>Education</t>
  </si>
  <si>
    <t>EDUC31051</t>
  </si>
  <si>
    <t>Classroom Communication and Learning</t>
  </si>
  <si>
    <t xml:space="preserve">Race </t>
  </si>
  <si>
    <t>EDUC34752</t>
  </si>
  <si>
    <t>Educational Leadership</t>
  </si>
  <si>
    <t>Check pre-requisites</t>
  </si>
  <si>
    <t>French Studies</t>
  </si>
  <si>
    <t>Geography</t>
  </si>
  <si>
    <t>GEOG20132</t>
  </si>
  <si>
    <t>Global Urban Futures</t>
  </si>
  <si>
    <t>Sport and leisure</t>
  </si>
  <si>
    <t>GEOG30152</t>
  </si>
  <si>
    <t>Landscape Ecology: A spatial-ecological approach</t>
  </si>
  <si>
    <t>GEOG30212</t>
  </si>
  <si>
    <t>Life Course Geographies: Social Transformation and Intergenerational Justice</t>
  </si>
  <si>
    <t>German Studies</t>
  </si>
  <si>
    <t>Western Europe</t>
  </si>
  <si>
    <t>Art History and Cultural Pract</t>
  </si>
  <si>
    <t>Humanitarian Conflict Response</t>
  </si>
  <si>
    <t>Death and eschatology</t>
  </si>
  <si>
    <t>HCRI20062</t>
  </si>
  <si>
    <t>HCRI30122</t>
  </si>
  <si>
    <t>International Law and Humanitarian Governance</t>
  </si>
  <si>
    <t>HIST32111</t>
  </si>
  <si>
    <t>History</t>
  </si>
  <si>
    <t>Centre for the History of Science, Technology and Medicine</t>
  </si>
  <si>
    <t>Italian Studies</t>
  </si>
  <si>
    <t>ITAL20032</t>
  </si>
  <si>
    <t>Voices of Resistance: Women, Memory and Antifascism in Postwar Italy</t>
  </si>
  <si>
    <t>Japanese Studies</t>
  </si>
  <si>
    <t>Law</t>
  </si>
  <si>
    <t>Linguistics &amp; English Language</t>
  </si>
  <si>
    <t>Masood Entrepreneurship Centre</t>
  </si>
  <si>
    <t>Arabic and Middle Eastern Stds</t>
  </si>
  <si>
    <t>Beliefs</t>
  </si>
  <si>
    <t>Middle East</t>
  </si>
  <si>
    <t>Global Development Institute</t>
  </si>
  <si>
    <t>Music</t>
  </si>
  <si>
    <t>MUSC10511</t>
  </si>
  <si>
    <t>Philosophy</t>
  </si>
  <si>
    <t>PHIL20431</t>
  </si>
  <si>
    <t>Philosophy of Artificial Intelligence</t>
  </si>
  <si>
    <t>PHIL30361</t>
  </si>
  <si>
    <t>Philosophy of Psychology</t>
  </si>
  <si>
    <t>Planning and Environmental Management</t>
  </si>
  <si>
    <t>Politics</t>
  </si>
  <si>
    <t>POLI32262</t>
  </si>
  <si>
    <t>Chinese Political Economy in the Reform Era</t>
  </si>
  <si>
    <t>Russian &amp; E. European Studies</t>
  </si>
  <si>
    <t>Eastern Europe</t>
  </si>
  <si>
    <t>School of Arts Langs &amp; Culture</t>
  </si>
  <si>
    <t>Social Anthropology</t>
  </si>
  <si>
    <t>Social Sciences</t>
  </si>
  <si>
    <t>Sociology</t>
  </si>
  <si>
    <t>SOCY10471</t>
  </si>
  <si>
    <t>SOCY30042</t>
  </si>
  <si>
    <t>Sociology of Human Animal Relations</t>
  </si>
  <si>
    <t>SOCY32002</t>
  </si>
  <si>
    <t>Generation, Time and Life Course</t>
  </si>
  <si>
    <t>Social Statistics</t>
  </si>
  <si>
    <t>Spanish, Portuguese and Latin</t>
  </si>
  <si>
    <t>South America</t>
  </si>
  <si>
    <t>SPLA20052</t>
  </si>
  <si>
    <t>History of Brazilian and Afro-Portuguese Music</t>
  </si>
  <si>
    <t>SPLA30022</t>
  </si>
  <si>
    <t>Latin American Photography</t>
  </si>
  <si>
    <t>UCIL</t>
  </si>
  <si>
    <t>LEAP</t>
  </si>
  <si>
    <t>University Language Centre</t>
  </si>
  <si>
    <t>https://www.languagecentre.manchester.ac.uk/learn-a-language/courses-for-all/</t>
  </si>
  <si>
    <t>THEMATIC CLUSTERS</t>
  </si>
  <si>
    <t>SPECIALISMS</t>
  </si>
  <si>
    <t>CONTEXTS</t>
  </si>
  <si>
    <t>Australasia</t>
  </si>
  <si>
    <t>Bodies and beliefs</t>
  </si>
  <si>
    <t>Ideas / Theories</t>
  </si>
  <si>
    <t>Britain</t>
  </si>
  <si>
    <t>Methods</t>
  </si>
  <si>
    <t>Individuals, Ideas, Beliefs</t>
  </si>
  <si>
    <t>Communication, Social responsibility, Creativity</t>
  </si>
  <si>
    <t>Russia</t>
  </si>
  <si>
    <t>People, places and politics</t>
  </si>
  <si>
    <t>Societies and civilisations</t>
  </si>
  <si>
    <t>South Asia</t>
  </si>
  <si>
    <t xml:space="preserve">Creativity and culture </t>
  </si>
  <si>
    <t>Data and the Digital</t>
  </si>
  <si>
    <t>Communication and community</t>
  </si>
  <si>
    <t>Data</t>
  </si>
  <si>
    <t>Computing</t>
  </si>
  <si>
    <t>Networks</t>
  </si>
  <si>
    <t>Media</t>
  </si>
  <si>
    <t>Screens</t>
  </si>
  <si>
    <t>Digital</t>
  </si>
  <si>
    <t>Technology</t>
  </si>
  <si>
    <t>Future</t>
  </si>
  <si>
    <t>Sustainability and social responsibility</t>
  </si>
  <si>
    <t>Texts and technologies</t>
  </si>
  <si>
    <t>Nature</t>
  </si>
  <si>
    <t>Ecology</t>
  </si>
  <si>
    <t>Environment</t>
  </si>
  <si>
    <t>World</t>
  </si>
  <si>
    <t>Sustainability</t>
  </si>
  <si>
    <t>Ecology and environment</t>
  </si>
  <si>
    <t xml:space="preserve">Medieval world </t>
  </si>
  <si>
    <t>Culture</t>
  </si>
  <si>
    <t>Community</t>
  </si>
  <si>
    <t>Creativity</t>
  </si>
  <si>
    <t>Social responsibility</t>
  </si>
  <si>
    <t>Public engagement</t>
  </si>
  <si>
    <t>Justice</t>
  </si>
  <si>
    <t>Truth</t>
  </si>
  <si>
    <t>Beauty</t>
  </si>
  <si>
    <t>MICRO AND MACRO ECONOMIC UNITS AS FREE CHOICE FORM OUTSIDE BA ECON</t>
  </si>
  <si>
    <t>Students wanting to take Micro units will join the BA Econ variants, not the PPE ones:</t>
  </si>
  <si>
    <t xml:space="preserve"> </t>
  </si>
  <si>
    <t>ECON10331B Micro 1 &gt; ECON10232 Micro 2 &gt; ECON20021 Micro 3 &gt; ECON20022 Micro 4</t>
  </si>
  <si>
    <t>Students waning to take Macro units will join the PPE variants, not the BA Econ ones:</t>
  </si>
  <si>
    <t>ECON10252 Macro 1 &gt; ECON20262 Macro 2 &gt; ECON30031 Macro 3&gt; ECON30032 Macro 4.</t>
  </si>
  <si>
    <t>LIST OF 'AGREED' UNITS</t>
  </si>
  <si>
    <t>Pending</t>
  </si>
  <si>
    <t>⚠️ NB: The 'Notes' section does not contain all prerequisites for course units, and you should check the online course unit database for more information before self-enrolment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</si>
</sst>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8"/>
      <name val="Calibri"/>
      <family val="2"/>
      <scheme val="minor"/>
    </font>
    <font>
      <sz val="11"/>
      <name val="Calibri"/>
      <family val="2"/>
      <scheme val="minor"/>
    </font>
    <font>
      <u/>
      <sz val="11"/>
      <color theme="10"/>
      <name val="Calibri"/>
      <family val="2"/>
      <scheme val="minor"/>
    </font>
    <font>
      <sz val="11"/>
      <color theme="1"/>
      <name val="Corbel"/>
      <family val="2"/>
    </font>
    <font>
      <b/>
      <sz val="11"/>
      <color theme="1"/>
      <name val="Corbel"/>
      <family val="2"/>
    </font>
    <font>
      <sz val="11"/>
      <color theme="0"/>
      <name val="Corbel"/>
      <family val="2"/>
    </font>
    <font>
      <i/>
      <sz val="11"/>
      <color theme="1"/>
      <name val="Calibri"/>
      <family val="2"/>
      <scheme val="minor"/>
    </font>
    <font>
      <sz val="11"/>
      <color rgb="FF000000"/>
      <name val="Aptos Narrow"/>
      <family val="2"/>
    </font>
    <font>
      <b/>
      <sz val="12"/>
      <color theme="1"/>
      <name val="Calibri"/>
      <family val="2"/>
      <scheme val="minor"/>
    </font>
    <font>
      <sz val="20"/>
      <color theme="1"/>
      <name val="Calibri"/>
      <family val="2"/>
      <scheme val="minor"/>
    </font>
    <font>
      <sz val="26"/>
      <color theme="1"/>
      <name val="Calibri"/>
      <family val="2"/>
      <scheme val="minor"/>
    </font>
    <font>
      <sz val="48"/>
      <color theme="1"/>
      <name val="Calibri"/>
      <family val="2"/>
      <scheme val="minor"/>
    </font>
    <font>
      <b/>
      <sz val="48"/>
      <color theme="1"/>
      <name val="Calibri"/>
      <family val="2"/>
      <scheme val="minor"/>
    </font>
    <font>
      <b/>
      <sz val="28"/>
      <color theme="1"/>
      <name val="Calibri (Body)"/>
    </font>
    <font>
      <b/>
      <sz val="14"/>
      <color theme="1"/>
      <name val="Calibri"/>
      <family val="2"/>
      <scheme val="minor"/>
    </font>
    <font>
      <b/>
      <u/>
      <sz val="14"/>
      <color theme="5" tint="-0.499984740745262"/>
      <name val="Calibri"/>
      <family val="2"/>
      <scheme val="minor"/>
    </font>
    <font>
      <u/>
      <sz val="11"/>
      <color theme="1"/>
      <name val="Calibri (Body)"/>
    </font>
    <font>
      <sz val="11"/>
      <color theme="4" tint="-0.499984740745262"/>
      <name val="Calibri"/>
      <family val="2"/>
      <scheme val="minor"/>
    </font>
    <font>
      <sz val="11"/>
      <color theme="8" tint="-0.499984740745262"/>
      <name val="Calibri"/>
      <family val="2"/>
      <scheme val="minor"/>
    </font>
    <font>
      <sz val="36"/>
      <color theme="1"/>
      <name val="Calibri (Body)"/>
    </font>
    <font>
      <sz val="11"/>
      <color theme="1"/>
      <name val="Calibri (Body)"/>
    </font>
    <font>
      <sz val="11"/>
      <name val="Aptos Narrow"/>
    </font>
    <font>
      <sz val="11"/>
      <color rgb="FF000000"/>
      <name val="Calibri"/>
      <family val="2"/>
    </font>
    <font>
      <sz val="11"/>
      <color rgb="FFFF0000"/>
      <name val="Calibri"/>
      <family val="2"/>
      <scheme val="minor"/>
    </font>
  </fonts>
  <fills count="11">
    <fill>
      <patternFill patternType="none"/>
    </fill>
    <fill>
      <patternFill patternType="gray125"/>
    </fill>
    <fill>
      <patternFill patternType="solid">
        <fgColor rgb="FF00B050"/>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0.499984740745262"/>
        <bgColor indexed="64"/>
      </patternFill>
    </fill>
    <fill>
      <patternFill patternType="solid">
        <fgColor rgb="FFFFFF00"/>
        <bgColor indexed="64"/>
      </patternFill>
    </fill>
  </fills>
  <borders count="101">
    <border>
      <left/>
      <right/>
      <top/>
      <bottom/>
      <diagonal/>
    </border>
    <border>
      <left style="medium">
        <color indexed="64"/>
      </left>
      <right/>
      <top/>
      <bottom/>
      <diagonal/>
    </border>
    <border>
      <left style="thick">
        <color indexed="64"/>
      </left>
      <right/>
      <top/>
      <bottom/>
      <diagonal/>
    </border>
    <border>
      <left style="thick">
        <color indexed="64"/>
      </left>
      <right style="thick">
        <color indexed="64"/>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ck">
        <color auto="1"/>
      </left>
      <right style="thick">
        <color auto="1"/>
      </right>
      <top style="thick">
        <color auto="1"/>
      </top>
      <bottom style="thick">
        <color auto="1"/>
      </bottom>
      <diagonal/>
    </border>
    <border>
      <left/>
      <right style="mediumDashed">
        <color auto="1"/>
      </right>
      <top/>
      <bottom/>
      <diagonal/>
    </border>
    <border>
      <left style="thin">
        <color indexed="64"/>
      </left>
      <right style="thick">
        <color auto="1"/>
      </right>
      <top style="thin">
        <color indexed="64"/>
      </top>
      <bottom style="thin">
        <color indexed="64"/>
      </bottom>
      <diagonal/>
    </border>
    <border>
      <left/>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auto="1"/>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ck">
        <color auto="1"/>
      </right>
      <top style="thin">
        <color indexed="64"/>
      </top>
      <bottom/>
      <diagonal/>
    </border>
    <border>
      <left style="thin">
        <color indexed="64"/>
      </left>
      <right style="thick">
        <color auto="1"/>
      </right>
      <top/>
      <bottom/>
      <diagonal/>
    </border>
    <border>
      <left style="thin">
        <color indexed="64"/>
      </left>
      <right/>
      <top/>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thin">
        <color indexed="64"/>
      </top>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rgb="FF000000"/>
      </right>
      <top style="thin">
        <color indexed="64"/>
      </top>
      <bottom style="thin">
        <color indexed="64"/>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style="thin">
        <color theme="8" tint="-0.499984740745262"/>
      </right>
      <top style="thin">
        <color theme="8" tint="-0.499984740745262"/>
      </top>
      <bottom/>
      <diagonal/>
    </border>
    <border>
      <left style="thin">
        <color theme="8" tint="-0.499984740745262"/>
      </left>
      <right style="thin">
        <color theme="8" tint="-0.499984740745262"/>
      </right>
      <top/>
      <bottom/>
      <diagonal/>
    </border>
    <border>
      <left style="thin">
        <color theme="8" tint="-0.499984740745262"/>
      </left>
      <right style="thin">
        <color theme="8" tint="-0.499984740745262"/>
      </right>
      <top/>
      <bottom style="thin">
        <color theme="8" tint="-0.499984740745262"/>
      </bottom>
      <diagonal/>
    </border>
    <border>
      <left style="thin">
        <color theme="8" tint="-0.499984740745262"/>
      </left>
      <right/>
      <top style="thin">
        <color theme="8" tint="-0.499984740745262"/>
      </top>
      <bottom/>
      <diagonal/>
    </border>
    <border>
      <left/>
      <right style="thin">
        <color theme="8" tint="-0.499984740745262"/>
      </right>
      <top style="thin">
        <color theme="8" tint="-0.499984740745262"/>
      </top>
      <bottom/>
      <diagonal/>
    </border>
    <border>
      <left style="thin">
        <color theme="8" tint="-0.499984740745262"/>
      </left>
      <right/>
      <top/>
      <bottom style="thin">
        <color theme="8" tint="-0.499984740745262"/>
      </bottom>
      <diagonal/>
    </border>
    <border>
      <left/>
      <right style="thin">
        <color theme="8" tint="-0.499984740745262"/>
      </right>
      <top/>
      <bottom style="thin">
        <color theme="8" tint="-0.499984740745262"/>
      </bottom>
      <diagonal/>
    </border>
    <border>
      <left/>
      <right style="thin">
        <color theme="8" tint="-0.499984740745262"/>
      </right>
      <top style="thin">
        <color theme="8" tint="-0.499984740745262"/>
      </top>
      <bottom style="thin">
        <color theme="8" tint="-0.499984740745262"/>
      </bottom>
      <diagonal/>
    </border>
    <border>
      <left/>
      <right/>
      <top style="thin">
        <color theme="8" tint="-0.499984740745262"/>
      </top>
      <bottom/>
      <diagonal/>
    </border>
    <border>
      <left/>
      <right/>
      <top/>
      <bottom style="thin">
        <color theme="8" tint="-0.499984740745262"/>
      </bottom>
      <diagonal/>
    </border>
    <border>
      <left style="thin">
        <color theme="5" tint="-0.499984740745262"/>
      </left>
      <right/>
      <top style="thin">
        <color theme="5" tint="-0.499984740745262"/>
      </top>
      <bottom style="thin">
        <color theme="5" tint="-0.499984740745262"/>
      </bottom>
      <diagonal/>
    </border>
    <border>
      <left/>
      <right/>
      <top style="thin">
        <color theme="5" tint="-0.499984740745262"/>
      </top>
      <bottom style="thin">
        <color theme="5" tint="-0.499984740745262"/>
      </bottom>
      <diagonal/>
    </border>
    <border>
      <left/>
      <right style="thin">
        <color theme="5" tint="-0.499984740745262"/>
      </right>
      <top style="thin">
        <color theme="5" tint="-0.499984740745262"/>
      </top>
      <bottom style="thin">
        <color theme="5"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top/>
      <bottom/>
      <diagonal/>
    </border>
    <border>
      <left/>
      <right style="thin">
        <color theme="2" tint="-0.499984740745262"/>
      </right>
      <top/>
      <bottom/>
      <diagonal/>
    </border>
    <border>
      <left style="thin">
        <color theme="9" tint="-0.499984740745262"/>
      </left>
      <right/>
      <top style="thin">
        <color theme="9" tint="-0.499984740745262"/>
      </top>
      <bottom/>
      <diagonal/>
    </border>
    <border>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right style="thin">
        <color theme="9" tint="-0.499984740745262"/>
      </right>
      <top/>
      <bottom/>
      <diagonal/>
    </border>
    <border>
      <left style="thin">
        <color theme="9" tint="-0.499984740745262"/>
      </left>
      <right/>
      <top/>
      <bottom style="thin">
        <color theme="9" tint="-0.499984740745262"/>
      </bottom>
      <diagonal/>
    </border>
    <border>
      <left/>
      <right/>
      <top/>
      <bottom style="thin">
        <color theme="9" tint="-0.499984740745262"/>
      </bottom>
      <diagonal/>
    </border>
    <border>
      <left/>
      <right style="thin">
        <color theme="9" tint="-0.499984740745262"/>
      </right>
      <top/>
      <bottom style="thin">
        <color theme="9" tint="-0.499984740745262"/>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theme="8" tint="-0.499984740745262"/>
      </right>
      <top/>
      <bottom/>
      <diagonal/>
    </border>
    <border>
      <left style="thin">
        <color theme="8" tint="-0.499984740745262"/>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style="thin">
        <color theme="8" tint="-0.499984740745262"/>
      </right>
      <top style="thin">
        <color theme="1"/>
      </top>
      <bottom style="thin">
        <color theme="1"/>
      </bottom>
      <diagonal/>
    </border>
    <border>
      <left style="thin">
        <color theme="8" tint="-0.499984740745262"/>
      </left>
      <right/>
      <top style="thin">
        <color theme="1"/>
      </top>
      <bottom style="thin">
        <color theme="1"/>
      </bottom>
      <diagonal/>
    </border>
    <border>
      <left/>
      <right/>
      <top style="thin">
        <color theme="1"/>
      </top>
      <bottom/>
      <diagonal/>
    </border>
    <border>
      <left style="thin">
        <color theme="1"/>
      </left>
      <right/>
      <top style="thin">
        <color theme="1"/>
      </top>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8" tint="-0.499984740745262"/>
      </right>
      <top/>
      <bottom/>
      <diagonal/>
    </border>
    <border>
      <left style="thin">
        <color theme="8" tint="-0.499984740745262"/>
      </left>
      <right style="thin">
        <color theme="1"/>
      </right>
      <top/>
      <bottom/>
      <diagonal/>
    </border>
    <border>
      <left/>
      <right style="thin">
        <color theme="1"/>
      </right>
      <top/>
      <bottom/>
      <diagonal/>
    </border>
    <border>
      <left style="thin">
        <color theme="1"/>
      </left>
      <right/>
      <top/>
      <bottom/>
      <diagonal/>
    </border>
    <border>
      <left style="thin">
        <color theme="1"/>
      </left>
      <right/>
      <top style="thin">
        <color theme="8" tint="-0.499984740745262"/>
      </top>
      <bottom style="thin">
        <color theme="1"/>
      </bottom>
      <diagonal/>
    </border>
    <border>
      <left style="thin">
        <color theme="8" tint="-0.499984740745262"/>
      </left>
      <right style="thin">
        <color theme="1"/>
      </right>
      <top/>
      <bottom style="thin">
        <color theme="4" tint="-0.499984740745262"/>
      </bottom>
      <diagonal/>
    </border>
    <border>
      <left/>
      <right/>
      <top/>
      <bottom style="thin">
        <color theme="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rgb="FF000000"/>
      </left>
      <right style="thin">
        <color indexed="64"/>
      </right>
      <top/>
      <bottom style="thin">
        <color indexed="64"/>
      </bottom>
      <diagonal/>
    </border>
    <border>
      <left style="thick">
        <color indexed="64"/>
      </left>
      <right style="thick">
        <color indexed="64"/>
      </right>
      <top style="thin">
        <color indexed="64"/>
      </top>
      <bottom/>
      <diagonal/>
    </border>
    <border>
      <left style="thick">
        <color auto="1"/>
      </left>
      <right/>
      <top style="thin">
        <color indexed="64"/>
      </top>
      <bottom/>
      <diagonal/>
    </border>
    <border>
      <left style="thick">
        <color auto="1"/>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258">
    <xf numFmtId="0" fontId="0" fillId="0" borderId="0" xfId="0"/>
    <xf numFmtId="0" fontId="3" fillId="0" borderId="0" xfId="0" applyFont="1"/>
    <xf numFmtId="0" fontId="0" fillId="0" borderId="2" xfId="0" applyBorder="1"/>
    <xf numFmtId="0" fontId="0" fillId="0" borderId="3" xfId="0" applyBorder="1"/>
    <xf numFmtId="0" fontId="0" fillId="0" borderId="4" xfId="0" applyBorder="1"/>
    <xf numFmtId="0" fontId="3" fillId="0" borderId="4" xfId="0" applyFont="1" applyBorder="1"/>
    <xf numFmtId="0" fontId="0" fillId="2" borderId="0" xfId="0" applyFill="1"/>
    <xf numFmtId="0" fontId="5" fillId="0" borderId="0" xfId="0" applyFont="1"/>
    <xf numFmtId="0" fontId="7" fillId="0" borderId="0" xfId="0" applyFont="1"/>
    <xf numFmtId="0" fontId="8" fillId="3" borderId="5" xfId="0" applyFont="1" applyFill="1" applyBorder="1"/>
    <xf numFmtId="0" fontId="8" fillId="3" borderId="6" xfId="0" applyFont="1" applyFill="1" applyBorder="1"/>
    <xf numFmtId="0" fontId="7" fillId="0" borderId="8" xfId="0" applyFont="1" applyBorder="1"/>
    <xf numFmtId="0" fontId="7" fillId="0" borderId="7" xfId="0" applyFont="1" applyBorder="1"/>
    <xf numFmtId="0" fontId="9" fillId="4" borderId="10" xfId="0" applyFont="1" applyFill="1" applyBorder="1"/>
    <xf numFmtId="0" fontId="10" fillId="0" borderId="0" xfId="0" applyFont="1"/>
    <xf numFmtId="0" fontId="7" fillId="0" borderId="11" xfId="0" applyFont="1" applyBorder="1"/>
    <xf numFmtId="0" fontId="8" fillId="3" borderId="9" xfId="0" applyFont="1" applyFill="1" applyBorder="1" applyAlignment="1">
      <alignment horizontal="left" vertical="center"/>
    </xf>
    <xf numFmtId="0" fontId="0" fillId="0" borderId="0" xfId="0" applyAlignment="1">
      <alignment horizontal="center"/>
    </xf>
    <xf numFmtId="0" fontId="0" fillId="0" borderId="4" xfId="0" applyBorder="1" applyAlignment="1">
      <alignment horizontal="center"/>
    </xf>
    <xf numFmtId="0" fontId="0" fillId="0" borderId="8" xfId="0" applyBorder="1"/>
    <xf numFmtId="0" fontId="0" fillId="0" borderId="5" xfId="0" applyBorder="1"/>
    <xf numFmtId="0" fontId="0" fillId="0" borderId="9" xfId="0" applyBorder="1"/>
    <xf numFmtId="0" fontId="0" fillId="0" borderId="5" xfId="0" applyBorder="1" applyAlignment="1">
      <alignment horizontal="center"/>
    </xf>
    <xf numFmtId="0" fontId="0" fillId="0" borderId="12" xfId="0" applyBorder="1"/>
    <xf numFmtId="0" fontId="0" fillId="0" borderId="0" xfId="0" applyAlignment="1">
      <alignment horizontal="right"/>
    </xf>
    <xf numFmtId="0" fontId="0" fillId="0" borderId="14" xfId="0" applyBorder="1"/>
    <xf numFmtId="0" fontId="0" fillId="0" borderId="14" xfId="0" applyBorder="1" applyAlignment="1">
      <alignment horizontal="center"/>
    </xf>
    <xf numFmtId="0" fontId="0" fillId="0" borderId="13" xfId="0" applyBorder="1"/>
    <xf numFmtId="0" fontId="0" fillId="0" borderId="15" xfId="0" applyBorder="1"/>
    <xf numFmtId="0" fontId="0" fillId="0" borderId="12" xfId="0" applyBorder="1" applyAlignment="1">
      <alignment horizontal="center"/>
    </xf>
    <xf numFmtId="0" fontId="0" fillId="0" borderId="6" xfId="0" applyBorder="1"/>
    <xf numFmtId="0" fontId="0" fillId="0" borderId="17" xfId="0" applyBorder="1"/>
    <xf numFmtId="0" fontId="3" fillId="0" borderId="12" xfId="0" applyFont="1" applyBorder="1" applyAlignment="1">
      <alignment horizontal="center"/>
    </xf>
    <xf numFmtId="0" fontId="0" fillId="0" borderId="9" xfId="0" applyBorder="1" applyAlignment="1">
      <alignment horizontal="center"/>
    </xf>
    <xf numFmtId="0" fontId="0" fillId="0" borderId="13" xfId="0" applyBorder="1" applyAlignment="1">
      <alignment horizontal="center"/>
    </xf>
    <xf numFmtId="0" fontId="0" fillId="0" borderId="6" xfId="0" applyBorder="1" applyAlignment="1">
      <alignment horizontal="center"/>
    </xf>
    <xf numFmtId="0" fontId="0" fillId="0" borderId="19" xfId="0" applyBorder="1" applyAlignment="1">
      <alignment horizontal="center"/>
    </xf>
    <xf numFmtId="0" fontId="3" fillId="0" borderId="3" xfId="0" applyFont="1" applyBorder="1"/>
    <xf numFmtId="0" fontId="0" fillId="0" borderId="0" xfId="0" applyAlignment="1">
      <alignment horizontal="left"/>
    </xf>
    <xf numFmtId="0" fontId="3" fillId="0" borderId="2" xfId="0" applyFont="1" applyBorder="1"/>
    <xf numFmtId="0" fontId="0" fillId="0" borderId="21" xfId="0" applyBorder="1"/>
    <xf numFmtId="0" fontId="0" fillId="0" borderId="7" xfId="0" applyBorder="1"/>
    <xf numFmtId="0" fontId="3" fillId="0" borderId="23" xfId="0" applyFont="1" applyBorder="1"/>
    <xf numFmtId="0" fontId="0" fillId="0" borderId="24" xfId="0" applyBorder="1"/>
    <xf numFmtId="0" fontId="0" fillId="0" borderId="22" xfId="0" applyBorder="1"/>
    <xf numFmtId="0" fontId="0" fillId="0" borderId="25" xfId="0" applyBorder="1"/>
    <xf numFmtId="0" fontId="0" fillId="0" borderId="18" xfId="0" applyBorder="1"/>
    <xf numFmtId="0" fontId="0" fillId="0" borderId="20" xfId="0" applyBorder="1" applyAlignment="1">
      <alignment horizontal="center"/>
    </xf>
    <xf numFmtId="0" fontId="0" fillId="0" borderId="5" xfId="0" applyBorder="1" applyAlignment="1">
      <alignment horizontal="right"/>
    </xf>
    <xf numFmtId="0" fontId="0" fillId="0" borderId="32" xfId="0" applyBorder="1"/>
    <xf numFmtId="0" fontId="14" fillId="0" borderId="0" xfId="0" applyFont="1"/>
    <xf numFmtId="0" fontId="16" fillId="0" borderId="0" xfId="0" applyFont="1"/>
    <xf numFmtId="0" fontId="17" fillId="0" borderId="0" xfId="0" applyFont="1"/>
    <xf numFmtId="0" fontId="0" fillId="0" borderId="0" xfId="0" applyAlignment="1">
      <alignment wrapText="1"/>
    </xf>
    <xf numFmtId="0" fontId="12" fillId="0" borderId="33" xfId="0" applyFont="1" applyBorder="1" applyAlignment="1">
      <alignment vertical="center" wrapText="1"/>
    </xf>
    <xf numFmtId="0" fontId="0" fillId="0" borderId="40" xfId="0" applyBorder="1"/>
    <xf numFmtId="0" fontId="0" fillId="7" borderId="56" xfId="0" applyFill="1" applyBorder="1"/>
    <xf numFmtId="0" fontId="3" fillId="7" borderId="58" xfId="0" applyFont="1" applyFill="1" applyBorder="1" applyAlignment="1">
      <alignment horizontal="right" vertical="center"/>
    </xf>
    <xf numFmtId="0" fontId="0" fillId="7" borderId="0" xfId="0" applyFill="1"/>
    <xf numFmtId="0" fontId="3" fillId="7" borderId="58" xfId="0" applyFont="1" applyFill="1" applyBorder="1" applyAlignment="1">
      <alignment horizontal="right"/>
    </xf>
    <xf numFmtId="0" fontId="0" fillId="7" borderId="61" xfId="0" applyFill="1" applyBorder="1"/>
    <xf numFmtId="0" fontId="3" fillId="7" borderId="63" xfId="0" applyFont="1" applyFill="1" applyBorder="1" applyAlignment="1">
      <alignment horizontal="right" vertical="center"/>
    </xf>
    <xf numFmtId="0" fontId="0" fillId="7" borderId="64" xfId="0" applyFill="1" applyBorder="1"/>
    <xf numFmtId="0" fontId="0" fillId="8" borderId="48" xfId="0" applyFill="1" applyBorder="1"/>
    <xf numFmtId="0" fontId="0" fillId="8" borderId="0" xfId="0" applyFill="1"/>
    <xf numFmtId="0" fontId="0" fillId="8" borderId="51" xfId="0" applyFill="1" applyBorder="1"/>
    <xf numFmtId="0" fontId="0" fillId="8" borderId="67" xfId="0" applyFill="1" applyBorder="1"/>
    <xf numFmtId="0" fontId="0" fillId="8" borderId="0" xfId="0" applyFill="1" applyAlignment="1">
      <alignment horizontal="center"/>
    </xf>
    <xf numFmtId="0" fontId="0" fillId="8" borderId="70" xfId="0" applyFill="1" applyBorder="1" applyAlignment="1">
      <alignment horizontal="center"/>
    </xf>
    <xf numFmtId="0" fontId="0" fillId="8" borderId="72" xfId="0" applyFill="1" applyBorder="1"/>
    <xf numFmtId="0" fontId="13" fillId="8" borderId="71" xfId="0" applyFont="1" applyFill="1" applyBorder="1" applyAlignment="1">
      <alignment horizontal="right" vertical="top" wrapText="1"/>
    </xf>
    <xf numFmtId="0" fontId="13" fillId="0" borderId="0" xfId="0" applyFont="1" applyAlignment="1">
      <alignment horizontal="right" vertical="top" wrapText="1"/>
    </xf>
    <xf numFmtId="0" fontId="12" fillId="0" borderId="35" xfId="0" applyFont="1" applyBorder="1" applyAlignment="1">
      <alignment vertical="center"/>
    </xf>
    <xf numFmtId="0" fontId="0" fillId="9" borderId="0" xfId="0" applyFill="1"/>
    <xf numFmtId="0" fontId="0" fillId="9" borderId="0" xfId="0" applyFill="1" applyAlignment="1">
      <alignment vertical="top" wrapText="1"/>
    </xf>
    <xf numFmtId="0" fontId="0" fillId="0" borderId="0" xfId="0" applyAlignment="1">
      <alignment vertical="top" wrapText="1"/>
    </xf>
    <xf numFmtId="0" fontId="19" fillId="0" borderId="0" xfId="1" applyFont="1" applyFill="1" applyBorder="1" applyAlignment="1">
      <alignment horizontal="center" wrapText="1"/>
    </xf>
    <xf numFmtId="0" fontId="19" fillId="0" borderId="0" xfId="1" applyFont="1" applyFill="1" applyBorder="1" applyAlignment="1">
      <alignment horizontal="center"/>
    </xf>
    <xf numFmtId="0" fontId="0" fillId="0" borderId="0" xfId="0" applyAlignment="1">
      <alignment horizontal="left" wrapText="1"/>
    </xf>
    <xf numFmtId="0" fontId="0" fillId="0" borderId="0" xfId="0" applyAlignment="1">
      <alignment horizontal="center" vertical="center"/>
    </xf>
    <xf numFmtId="0" fontId="12" fillId="0" borderId="87" xfId="0" applyFont="1" applyBorder="1" applyAlignment="1">
      <alignment vertical="center"/>
    </xf>
    <xf numFmtId="0" fontId="12" fillId="0" borderId="88" xfId="0" applyFont="1" applyBorder="1" applyAlignment="1">
      <alignment vertical="center"/>
    </xf>
    <xf numFmtId="0" fontId="0" fillId="0" borderId="89" xfId="0" applyBorder="1" applyAlignment="1">
      <alignment horizontal="center" vertical="center"/>
    </xf>
    <xf numFmtId="0" fontId="0" fillId="0" borderId="90" xfId="0" applyBorder="1" applyAlignment="1">
      <alignment horizontal="right"/>
    </xf>
    <xf numFmtId="0" fontId="0" fillId="0" borderId="92" xfId="0" applyBorder="1" applyAlignment="1">
      <alignment horizontal="center"/>
    </xf>
    <xf numFmtId="0" fontId="0" fillId="0" borderId="76" xfId="0" applyBorder="1" applyAlignment="1">
      <alignment horizontal="center"/>
    </xf>
    <xf numFmtId="0" fontId="3" fillId="0" borderId="76" xfId="0" applyFont="1" applyBorder="1" applyAlignment="1">
      <alignment horizontal="left"/>
    </xf>
    <xf numFmtId="0" fontId="3" fillId="0" borderId="74" xfId="0" applyFont="1" applyBorder="1" applyAlignment="1">
      <alignment horizontal="left"/>
    </xf>
    <xf numFmtId="0" fontId="0" fillId="0" borderId="76" xfId="0" applyBorder="1" applyAlignment="1">
      <alignment vertical="center"/>
    </xf>
    <xf numFmtId="0" fontId="0" fillId="0" borderId="76" xfId="0" applyBorder="1" applyAlignment="1">
      <alignment horizontal="center" vertical="center"/>
    </xf>
    <xf numFmtId="0" fontId="0" fillId="0" borderId="76" xfId="0" applyBorder="1" applyAlignment="1">
      <alignment horizontal="right"/>
    </xf>
    <xf numFmtId="0" fontId="0" fillId="9" borderId="0" xfId="0" applyFill="1" applyAlignment="1">
      <alignment wrapText="1"/>
    </xf>
    <xf numFmtId="0" fontId="0" fillId="0" borderId="38" xfId="0" applyBorder="1" applyAlignment="1">
      <alignment vertical="top" wrapText="1"/>
    </xf>
    <xf numFmtId="0" fontId="0" fillId="0" borderId="74" xfId="0" applyBorder="1" applyAlignment="1">
      <alignment vertical="top" wrapText="1"/>
    </xf>
    <xf numFmtId="0" fontId="0" fillId="0" borderId="74" xfId="0" applyBorder="1"/>
    <xf numFmtId="0" fontId="0" fillId="0" borderId="74" xfId="0" applyBorder="1" applyAlignment="1">
      <alignment vertical="center"/>
    </xf>
    <xf numFmtId="0" fontId="12" fillId="0" borderId="34" xfId="0" applyFont="1" applyBorder="1" applyAlignment="1">
      <alignment vertical="center" wrapText="1"/>
    </xf>
    <xf numFmtId="0" fontId="0" fillId="0" borderId="84" xfId="0" applyBorder="1" applyAlignment="1" applyProtection="1">
      <alignment vertical="center"/>
      <protection hidden="1"/>
    </xf>
    <xf numFmtId="0" fontId="21" fillId="5" borderId="34" xfId="0" applyFont="1" applyFill="1" applyBorder="1" applyAlignment="1" applyProtection="1">
      <alignment vertical="top" wrapText="1"/>
      <protection locked="0"/>
    </xf>
    <xf numFmtId="0" fontId="21" fillId="5" borderId="35" xfId="0" applyFont="1" applyFill="1" applyBorder="1" applyAlignment="1" applyProtection="1">
      <alignment vertical="top" wrapText="1"/>
      <protection locked="0"/>
    </xf>
    <xf numFmtId="0" fontId="21" fillId="5" borderId="35" xfId="0" applyFont="1" applyFill="1" applyBorder="1" applyProtection="1">
      <protection locked="0"/>
    </xf>
    <xf numFmtId="0" fontId="0" fillId="5" borderId="36" xfId="0" applyFill="1" applyBorder="1" applyProtection="1">
      <protection locked="0"/>
    </xf>
    <xf numFmtId="0" fontId="0" fillId="0" borderId="85" xfId="0" applyBorder="1" applyAlignment="1" applyProtection="1">
      <alignment vertical="center"/>
      <protection locked="0"/>
    </xf>
    <xf numFmtId="0" fontId="0" fillId="0" borderId="86" xfId="0" applyBorder="1" applyAlignment="1" applyProtection="1">
      <alignment vertical="center"/>
      <protection locked="0"/>
    </xf>
    <xf numFmtId="0" fontId="22" fillId="5" borderId="41" xfId="0" applyFont="1" applyFill="1" applyBorder="1" applyAlignment="1" applyProtection="1">
      <alignment horizontal="center" vertical="center"/>
      <protection locked="0"/>
    </xf>
    <xf numFmtId="0" fontId="0" fillId="0" borderId="0" xfId="0" applyAlignment="1" applyProtection="1">
      <alignment horizontal="center" vertical="center"/>
      <protection locked="0" hidden="1"/>
    </xf>
    <xf numFmtId="0" fontId="0" fillId="0" borderId="89" xfId="0" applyBorder="1" applyAlignment="1" applyProtection="1">
      <alignment horizontal="center" vertical="center"/>
      <protection locked="0" hidden="1"/>
    </xf>
    <xf numFmtId="0" fontId="0" fillId="0" borderId="28" xfId="0" applyBorder="1"/>
    <xf numFmtId="0" fontId="0" fillId="0" borderId="1" xfId="0" applyBorder="1"/>
    <xf numFmtId="0" fontId="0" fillId="10" borderId="29" xfId="0" applyFill="1" applyBorder="1"/>
    <xf numFmtId="0" fontId="0" fillId="10" borderId="26" xfId="0" applyFill="1" applyBorder="1"/>
    <xf numFmtId="0" fontId="3" fillId="0" borderId="2" xfId="0" applyFont="1" applyBorder="1" applyAlignment="1">
      <alignment horizontal="right"/>
    </xf>
    <xf numFmtId="0" fontId="0" fillId="0" borderId="16" xfId="0" applyBorder="1" applyAlignment="1">
      <alignment horizontal="right"/>
    </xf>
    <xf numFmtId="0" fontId="0" fillId="0" borderId="2" xfId="0" applyBorder="1" applyAlignment="1">
      <alignment horizontal="right"/>
    </xf>
    <xf numFmtId="0" fontId="0" fillId="0" borderId="6" xfId="0" applyBorder="1" applyAlignment="1">
      <alignment horizontal="right"/>
    </xf>
    <xf numFmtId="0" fontId="3" fillId="0" borderId="7" xfId="0" applyFont="1" applyBorder="1" applyAlignment="1">
      <alignment horizontal="center" vertical="top" textRotation="90"/>
    </xf>
    <xf numFmtId="0" fontId="3" fillId="0" borderId="20" xfId="0" applyFont="1" applyBorder="1" applyAlignment="1">
      <alignment horizontal="center" vertical="top" textRotation="90"/>
    </xf>
    <xf numFmtId="0" fontId="3" fillId="0" borderId="0" xfId="0" applyFont="1" applyAlignment="1">
      <alignment horizontal="center" vertical="top" textRotation="90"/>
    </xf>
    <xf numFmtId="0" fontId="3" fillId="0" borderId="94" xfId="0" applyFont="1" applyBorder="1"/>
    <xf numFmtId="0" fontId="0" fillId="0" borderId="97" xfId="0" applyBorder="1"/>
    <xf numFmtId="0" fontId="0" fillId="0" borderId="97" xfId="0" applyBorder="1" applyAlignment="1">
      <alignment horizontal="center"/>
    </xf>
    <xf numFmtId="0" fontId="3" fillId="0" borderId="15" xfId="0" applyFont="1" applyBorder="1"/>
    <xf numFmtId="0" fontId="3" fillId="10" borderId="0" xfId="0" applyFont="1" applyFill="1"/>
    <xf numFmtId="0" fontId="0" fillId="0" borderId="0" xfId="0" pivotButton="1"/>
    <xf numFmtId="0" fontId="0" fillId="0" borderId="29" xfId="0" applyBorder="1"/>
    <xf numFmtId="0" fontId="0" fillId="0" borderId="26" xfId="0" applyBorder="1"/>
    <xf numFmtId="0" fontId="25" fillId="0" borderId="0" xfId="0" applyFont="1"/>
    <xf numFmtId="0" fontId="11" fillId="0" borderId="29" xfId="0" applyFont="1" applyBorder="1"/>
    <xf numFmtId="0" fontId="11" fillId="0" borderId="26" xfId="0" applyFont="1" applyBorder="1"/>
    <xf numFmtId="0" fontId="0" fillId="0" borderId="30" xfId="0" applyBorder="1"/>
    <xf numFmtId="0" fontId="0" fillId="0" borderId="96" xfId="0" applyBorder="1"/>
    <xf numFmtId="0" fontId="0" fillId="0" borderId="26" xfId="0" applyBorder="1" applyAlignment="1">
      <alignment wrapText="1"/>
    </xf>
    <xf numFmtId="0" fontId="0" fillId="0" borderId="27" xfId="0" applyBorder="1"/>
    <xf numFmtId="0" fontId="0" fillId="0" borderId="31" xfId="0" applyBorder="1"/>
    <xf numFmtId="0" fontId="0" fillId="0" borderId="7" xfId="0" applyBorder="1" applyAlignment="1">
      <alignment horizontal="center"/>
    </xf>
    <xf numFmtId="0" fontId="0" fillId="0" borderId="99" xfId="0" applyBorder="1" applyAlignment="1">
      <alignment horizontal="right"/>
    </xf>
    <xf numFmtId="0" fontId="26" fillId="10" borderId="15" xfId="0" applyFont="1" applyFill="1" applyBorder="1"/>
    <xf numFmtId="0" fontId="26" fillId="10" borderId="29" xfId="0" applyFont="1" applyFill="1" applyBorder="1"/>
    <xf numFmtId="0" fontId="0" fillId="0" borderId="95" xfId="0" applyBorder="1"/>
    <xf numFmtId="0" fontId="11" fillId="0" borderId="30" xfId="0" applyFont="1" applyBorder="1"/>
    <xf numFmtId="0" fontId="26" fillId="10" borderId="26" xfId="0" applyFont="1" applyFill="1" applyBorder="1"/>
    <xf numFmtId="0" fontId="0" fillId="0" borderId="98" xfId="0" applyBorder="1"/>
    <xf numFmtId="0" fontId="11" fillId="0" borderId="15" xfId="0" applyFont="1" applyBorder="1"/>
    <xf numFmtId="0" fontId="0" fillId="0" borderId="17" xfId="0" applyBorder="1" applyAlignment="1">
      <alignment horizontal="right"/>
    </xf>
    <xf numFmtId="0" fontId="0" fillId="0" borderId="100" xfId="0" applyBorder="1"/>
    <xf numFmtId="0" fontId="0" fillId="0" borderId="0" xfId="0" applyAlignment="1">
      <alignment horizontal="center"/>
    </xf>
    <xf numFmtId="0" fontId="17" fillId="0" borderId="0" xfId="0" applyFont="1"/>
    <xf numFmtId="0" fontId="16" fillId="0" borderId="0" xfId="0" applyFont="1"/>
    <xf numFmtId="0" fontId="14" fillId="8" borderId="47" xfId="0" applyFont="1" applyFill="1" applyBorder="1" applyAlignment="1">
      <alignment horizontal="right"/>
    </xf>
    <xf numFmtId="0" fontId="14" fillId="8" borderId="50" xfId="0" applyFont="1" applyFill="1" applyBorder="1" applyAlignment="1">
      <alignment horizontal="right"/>
    </xf>
    <xf numFmtId="0" fontId="0" fillId="8" borderId="48" xfId="0" applyFill="1" applyBorder="1" applyAlignment="1">
      <alignment wrapText="1"/>
    </xf>
    <xf numFmtId="0" fontId="0" fillId="8" borderId="49" xfId="0" applyFill="1" applyBorder="1" applyAlignment="1">
      <alignment wrapText="1"/>
    </xf>
    <xf numFmtId="0" fontId="0" fillId="8" borderId="51" xfId="0" applyFill="1" applyBorder="1" applyAlignment="1">
      <alignment wrapText="1"/>
    </xf>
    <xf numFmtId="0" fontId="0" fillId="8" borderId="52" xfId="0" applyFill="1" applyBorder="1" applyAlignment="1">
      <alignment wrapText="1"/>
    </xf>
    <xf numFmtId="0" fontId="0" fillId="8" borderId="0" xfId="0" applyFill="1" applyAlignment="1">
      <alignment wrapText="1"/>
    </xf>
    <xf numFmtId="0" fontId="0" fillId="8" borderId="54" xfId="0" applyFill="1" applyBorder="1" applyAlignment="1">
      <alignment wrapText="1"/>
    </xf>
    <xf numFmtId="0" fontId="0" fillId="8" borderId="47" xfId="0" applyFill="1" applyBorder="1" applyAlignment="1">
      <alignment vertical="top" wrapText="1"/>
    </xf>
    <xf numFmtId="0" fontId="0" fillId="8" borderId="48" xfId="0" applyFill="1" applyBorder="1" applyAlignment="1">
      <alignment vertical="top" wrapText="1"/>
    </xf>
    <xf numFmtId="0" fontId="0" fillId="8" borderId="49" xfId="0" applyFill="1" applyBorder="1" applyAlignment="1">
      <alignment vertical="top" wrapText="1"/>
    </xf>
    <xf numFmtId="0" fontId="0" fillId="8" borderId="53" xfId="0" applyFill="1" applyBorder="1" applyAlignment="1">
      <alignment vertical="top" wrapText="1"/>
    </xf>
    <xf numFmtId="0" fontId="0" fillId="8" borderId="0" xfId="0" applyFill="1" applyAlignment="1">
      <alignment vertical="top" wrapText="1"/>
    </xf>
    <xf numFmtId="0" fontId="0" fillId="8" borderId="54" xfId="0" applyFill="1" applyBorder="1" applyAlignment="1">
      <alignment vertical="top" wrapText="1"/>
    </xf>
    <xf numFmtId="0" fontId="0" fillId="8" borderId="50" xfId="0" applyFill="1" applyBorder="1" applyAlignment="1">
      <alignment vertical="top" wrapText="1"/>
    </xf>
    <xf numFmtId="0" fontId="0" fillId="8" borderId="51" xfId="0" applyFill="1" applyBorder="1" applyAlignment="1">
      <alignment vertical="top" wrapText="1"/>
    </xf>
    <xf numFmtId="0" fontId="0" fillId="8" borderId="52" xfId="0" applyFill="1" applyBorder="1" applyAlignment="1">
      <alignment vertical="top" wrapText="1"/>
    </xf>
    <xf numFmtId="0" fontId="0" fillId="0" borderId="0" xfId="0"/>
    <xf numFmtId="0" fontId="14" fillId="8" borderId="47" xfId="0" applyFont="1" applyFill="1" applyBorder="1" applyAlignment="1">
      <alignment vertical="top"/>
    </xf>
    <xf numFmtId="0" fontId="14" fillId="8" borderId="53" xfId="0" applyFont="1" applyFill="1" applyBorder="1" applyAlignment="1">
      <alignment vertical="top"/>
    </xf>
    <xf numFmtId="0" fontId="14" fillId="8" borderId="50" xfId="0" applyFont="1" applyFill="1" applyBorder="1" applyAlignment="1">
      <alignment vertical="top"/>
    </xf>
    <xf numFmtId="0" fontId="3" fillId="7" borderId="55" xfId="0" applyFont="1" applyFill="1" applyBorder="1" applyAlignment="1">
      <alignment horizontal="right" vertical="center"/>
    </xf>
    <xf numFmtId="0" fontId="3" fillId="7" borderId="60" xfId="0" applyFont="1" applyFill="1" applyBorder="1" applyAlignment="1">
      <alignment horizontal="right" vertical="center"/>
    </xf>
    <xf numFmtId="0" fontId="3" fillId="7" borderId="58" xfId="0" applyFont="1" applyFill="1" applyBorder="1" applyAlignment="1">
      <alignment horizontal="right" vertical="center"/>
    </xf>
    <xf numFmtId="0" fontId="0" fillId="7" borderId="56" xfId="0" applyFill="1" applyBorder="1" applyAlignment="1">
      <alignment wrapText="1"/>
    </xf>
    <xf numFmtId="0" fontId="0" fillId="7" borderId="57" xfId="0" applyFill="1" applyBorder="1" applyAlignment="1">
      <alignment wrapText="1"/>
    </xf>
    <xf numFmtId="0" fontId="0" fillId="7" borderId="0" xfId="0" applyFill="1" applyAlignment="1">
      <alignment wrapText="1"/>
    </xf>
    <xf numFmtId="0" fontId="0" fillId="7" borderId="59" xfId="0" applyFill="1" applyBorder="1" applyAlignment="1">
      <alignment wrapText="1"/>
    </xf>
    <xf numFmtId="0" fontId="0" fillId="7" borderId="61" xfId="0" applyFill="1" applyBorder="1" applyAlignment="1">
      <alignment wrapText="1"/>
    </xf>
    <xf numFmtId="0" fontId="0" fillId="7" borderId="62" xfId="0" applyFill="1" applyBorder="1" applyAlignment="1">
      <alignment wrapText="1"/>
    </xf>
    <xf numFmtId="0" fontId="18" fillId="0" borderId="34" xfId="0" applyFont="1" applyBorder="1" applyAlignment="1">
      <alignment horizontal="right" vertical="center" wrapText="1"/>
    </xf>
    <xf numFmtId="0" fontId="18" fillId="0" borderId="36" xfId="0" applyFont="1" applyBorder="1" applyAlignment="1">
      <alignment horizontal="right" vertical="center" wrapText="1"/>
    </xf>
    <xf numFmtId="0" fontId="21" fillId="5" borderId="37" xfId="0" applyFont="1" applyFill="1" applyBorder="1" applyAlignment="1" applyProtection="1">
      <alignment vertical="center"/>
      <protection locked="0"/>
    </xf>
    <xf numFmtId="0" fontId="21" fillId="5" borderId="42" xfId="0" applyFont="1" applyFill="1" applyBorder="1" applyAlignment="1" applyProtection="1">
      <alignment vertical="center"/>
      <protection locked="0"/>
    </xf>
    <xf numFmtId="0" fontId="21" fillId="5" borderId="38" xfId="0" applyFont="1" applyFill="1" applyBorder="1" applyAlignment="1" applyProtection="1">
      <alignment vertical="center"/>
      <protection locked="0"/>
    </xf>
    <xf numFmtId="0" fontId="21" fillId="5" borderId="39" xfId="0" applyFont="1" applyFill="1" applyBorder="1" applyAlignment="1" applyProtection="1">
      <alignment vertical="center"/>
      <protection locked="0"/>
    </xf>
    <xf numFmtId="0" fontId="21" fillId="5" borderId="43" xfId="0" applyFont="1" applyFill="1" applyBorder="1" applyAlignment="1" applyProtection="1">
      <alignment vertical="center"/>
      <protection locked="0"/>
    </xf>
    <xf numFmtId="0" fontId="21" fillId="5" borderId="40" xfId="0" applyFont="1" applyFill="1" applyBorder="1" applyAlignment="1" applyProtection="1">
      <alignment vertical="center"/>
      <protection locked="0"/>
    </xf>
    <xf numFmtId="0" fontId="0" fillId="8" borderId="67" xfId="0" applyFill="1" applyBorder="1" applyAlignment="1">
      <alignment horizontal="center"/>
    </xf>
    <xf numFmtId="0" fontId="0" fillId="8" borderId="68" xfId="0" applyFill="1" applyBorder="1" applyAlignment="1">
      <alignment horizontal="center"/>
    </xf>
    <xf numFmtId="0" fontId="21" fillId="5" borderId="39" xfId="0" applyFont="1" applyFill="1" applyBorder="1" applyAlignment="1" applyProtection="1">
      <alignment horizontal="center" vertical="center"/>
      <protection locked="0"/>
    </xf>
    <xf numFmtId="0" fontId="21" fillId="5" borderId="43" xfId="0" applyFont="1" applyFill="1" applyBorder="1" applyAlignment="1" applyProtection="1">
      <alignment horizontal="center" vertical="center"/>
      <protection locked="0"/>
    </xf>
    <xf numFmtId="0" fontId="21" fillId="5" borderId="40" xfId="0" applyFont="1" applyFill="1" applyBorder="1" applyAlignment="1" applyProtection="1">
      <alignment horizontal="center" vertical="center"/>
      <protection locked="0"/>
    </xf>
    <xf numFmtId="0" fontId="14" fillId="8" borderId="47" xfId="0" applyFont="1" applyFill="1" applyBorder="1"/>
    <xf numFmtId="0" fontId="14" fillId="8" borderId="50" xfId="0" applyFont="1" applyFill="1" applyBorder="1"/>
    <xf numFmtId="0" fontId="19" fillId="6" borderId="44" xfId="1" applyFont="1" applyFill="1" applyBorder="1" applyAlignment="1">
      <alignment horizontal="center"/>
    </xf>
    <xf numFmtId="0" fontId="19" fillId="6" borderId="45" xfId="1" applyFont="1" applyFill="1" applyBorder="1" applyAlignment="1">
      <alignment horizontal="center"/>
    </xf>
    <xf numFmtId="0" fontId="19" fillId="6" borderId="46" xfId="1" applyFont="1" applyFill="1" applyBorder="1" applyAlignment="1">
      <alignment horizontal="center"/>
    </xf>
    <xf numFmtId="0" fontId="14" fillId="8" borderId="66" xfId="0" applyFont="1" applyFill="1" applyBorder="1" applyAlignment="1">
      <alignment horizontal="right" vertical="top"/>
    </xf>
    <xf numFmtId="0" fontId="14" fillId="8" borderId="69" xfId="0" applyFont="1" applyFill="1" applyBorder="1" applyAlignment="1">
      <alignment horizontal="right" vertical="top"/>
    </xf>
    <xf numFmtId="0" fontId="14" fillId="8" borderId="71" xfId="0" applyFont="1" applyFill="1" applyBorder="1" applyAlignment="1">
      <alignment horizontal="right" vertical="top"/>
    </xf>
    <xf numFmtId="0" fontId="0" fillId="8" borderId="67" xfId="0" applyFill="1" applyBorder="1" applyAlignment="1">
      <alignment vertical="top" wrapText="1"/>
    </xf>
    <xf numFmtId="0" fontId="0" fillId="8" borderId="68" xfId="0" applyFill="1" applyBorder="1" applyAlignment="1">
      <alignment vertical="top" wrapText="1"/>
    </xf>
    <xf numFmtId="0" fontId="0" fillId="8" borderId="70" xfId="0" applyFill="1" applyBorder="1" applyAlignment="1">
      <alignment vertical="top" wrapText="1"/>
    </xf>
    <xf numFmtId="0" fontId="0" fillId="8" borderId="72" xfId="0" applyFill="1" applyBorder="1" applyAlignment="1">
      <alignment vertical="top" wrapText="1"/>
    </xf>
    <xf numFmtId="0" fontId="0" fillId="8" borderId="73" xfId="0" applyFill="1" applyBorder="1" applyAlignment="1">
      <alignment vertical="top" wrapText="1"/>
    </xf>
    <xf numFmtId="0" fontId="18" fillId="0" borderId="37" xfId="0" applyFont="1" applyBorder="1" applyAlignment="1">
      <alignment horizontal="center" vertical="top" wrapText="1"/>
    </xf>
    <xf numFmtId="0" fontId="18" fillId="0" borderId="38" xfId="0" applyFont="1" applyBorder="1" applyAlignment="1">
      <alignment horizontal="center" vertical="top" wrapText="1"/>
    </xf>
    <xf numFmtId="0" fontId="0" fillId="9" borderId="0" xfId="0" applyFill="1" applyAlignment="1">
      <alignment wrapText="1"/>
    </xf>
    <xf numFmtId="0" fontId="21" fillId="5" borderId="75" xfId="0" applyFont="1" applyFill="1" applyBorder="1" applyAlignment="1" applyProtection="1">
      <alignment horizontal="center" vertical="center"/>
      <protection locked="0"/>
    </xf>
    <xf numFmtId="0" fontId="21" fillId="5" borderId="0" xfId="0" applyFont="1" applyFill="1" applyAlignment="1" applyProtection="1">
      <alignment horizontal="center" vertical="center"/>
      <protection locked="0"/>
    </xf>
    <xf numFmtId="0" fontId="21" fillId="5" borderId="74" xfId="0" applyFont="1" applyFill="1" applyBorder="1" applyAlignment="1" applyProtection="1">
      <alignment horizontal="center" vertical="center"/>
      <protection locked="0"/>
    </xf>
    <xf numFmtId="0" fontId="19" fillId="6" borderId="44" xfId="1" applyFont="1" applyFill="1" applyBorder="1" applyAlignment="1">
      <alignment horizontal="center" wrapText="1"/>
    </xf>
    <xf numFmtId="0" fontId="19" fillId="6" borderId="45" xfId="1" applyFont="1" applyFill="1" applyBorder="1" applyAlignment="1">
      <alignment horizontal="center" wrapText="1"/>
    </xf>
    <xf numFmtId="0" fontId="19" fillId="6" borderId="46" xfId="1" applyFont="1" applyFill="1" applyBorder="1" applyAlignment="1">
      <alignment horizontal="center" wrapText="1"/>
    </xf>
    <xf numFmtId="0" fontId="0" fillId="7" borderId="0" xfId="0" applyFill="1"/>
    <xf numFmtId="0" fontId="0" fillId="7" borderId="59" xfId="0" applyFill="1" applyBorder="1"/>
    <xf numFmtId="0" fontId="0" fillId="7" borderId="64" xfId="0" applyFill="1" applyBorder="1"/>
    <xf numFmtId="0" fontId="0" fillId="7" borderId="65" xfId="0" applyFill="1" applyBorder="1"/>
    <xf numFmtId="0" fontId="13" fillId="8" borderId="66" xfId="0" applyFont="1" applyFill="1" applyBorder="1" applyAlignment="1">
      <alignment horizontal="right" vertical="top" wrapText="1"/>
    </xf>
    <xf numFmtId="0" fontId="13" fillId="8" borderId="69" xfId="0" applyFont="1" applyFill="1" applyBorder="1" applyAlignment="1">
      <alignment horizontal="right" vertical="top" wrapText="1"/>
    </xf>
    <xf numFmtId="0" fontId="15" fillId="0" borderId="0" xfId="0" applyFont="1" applyAlignment="1">
      <alignment horizontal="center" vertical="center"/>
    </xf>
    <xf numFmtId="0" fontId="0" fillId="8" borderId="0" xfId="0" applyFill="1" applyAlignment="1">
      <alignment horizontal="left" wrapText="1"/>
    </xf>
    <xf numFmtId="0" fontId="0" fillId="8" borderId="70" xfId="0" applyFill="1" applyBorder="1" applyAlignment="1">
      <alignment horizontal="left" wrapText="1"/>
    </xf>
    <xf numFmtId="0" fontId="0" fillId="8" borderId="72" xfId="0" applyFill="1" applyBorder="1" applyAlignment="1">
      <alignment horizontal="left" wrapText="1"/>
    </xf>
    <xf numFmtId="0" fontId="0" fillId="8" borderId="73" xfId="0" applyFill="1" applyBorder="1" applyAlignment="1">
      <alignment horizontal="left" wrapText="1"/>
    </xf>
    <xf numFmtId="0" fontId="15" fillId="8" borderId="68" xfId="0" applyFont="1" applyFill="1" applyBorder="1" applyAlignment="1">
      <alignment horizontal="center" vertical="center" wrapText="1"/>
    </xf>
    <xf numFmtId="0" fontId="15" fillId="8" borderId="70" xfId="0" applyFont="1" applyFill="1" applyBorder="1" applyAlignment="1">
      <alignment horizontal="center" vertical="center" wrapText="1"/>
    </xf>
    <xf numFmtId="0" fontId="15" fillId="8" borderId="73" xfId="0" applyFont="1" applyFill="1" applyBorder="1" applyAlignment="1">
      <alignment horizontal="center" vertical="center" wrapText="1"/>
    </xf>
    <xf numFmtId="0" fontId="0" fillId="8" borderId="0" xfId="0" applyFill="1" applyAlignment="1">
      <alignment horizontal="center" wrapText="1"/>
    </xf>
    <xf numFmtId="0" fontId="0" fillId="8" borderId="70" xfId="0" applyFill="1" applyBorder="1" applyAlignment="1">
      <alignment horizontal="center" wrapText="1"/>
    </xf>
    <xf numFmtId="0" fontId="6" fillId="8" borderId="0" xfId="1" applyFill="1" applyAlignment="1">
      <alignment horizontal="center"/>
    </xf>
    <xf numFmtId="0" fontId="0" fillId="8" borderId="0" xfId="0" applyFill="1" applyAlignment="1">
      <alignment horizontal="center"/>
    </xf>
    <xf numFmtId="0" fontId="0" fillId="8" borderId="70" xfId="0" applyFill="1" applyBorder="1" applyAlignment="1">
      <alignment horizontal="center"/>
    </xf>
    <xf numFmtId="0" fontId="0" fillId="7" borderId="56" xfId="0" applyFill="1" applyBorder="1" applyAlignment="1">
      <alignment horizontal="left" wrapText="1"/>
    </xf>
    <xf numFmtId="0" fontId="0" fillId="7" borderId="57" xfId="0" applyFill="1" applyBorder="1" applyAlignment="1">
      <alignment horizontal="left" wrapText="1"/>
    </xf>
    <xf numFmtId="0" fontId="0" fillId="7" borderId="61" xfId="0" applyFill="1" applyBorder="1" applyAlignment="1">
      <alignment horizontal="left" wrapText="1"/>
    </xf>
    <xf numFmtId="0" fontId="0" fillId="7" borderId="62" xfId="0" applyFill="1" applyBorder="1" applyAlignment="1">
      <alignment horizontal="left" wrapText="1"/>
    </xf>
    <xf numFmtId="0" fontId="0" fillId="7" borderId="0" xfId="0" applyFill="1" applyAlignment="1">
      <alignment horizontal="left" wrapText="1"/>
    </xf>
    <xf numFmtId="0" fontId="0" fillId="7" borderId="59" xfId="0" applyFill="1" applyBorder="1" applyAlignment="1">
      <alignment horizontal="left" wrapText="1"/>
    </xf>
    <xf numFmtId="0" fontId="0" fillId="8" borderId="67" xfId="0" applyFill="1" applyBorder="1" applyAlignment="1">
      <alignment horizontal="left" vertical="top" wrapText="1"/>
    </xf>
    <xf numFmtId="0" fontId="0" fillId="8" borderId="0" xfId="0" applyFill="1" applyAlignment="1">
      <alignment horizontal="left" vertical="top" wrapText="1"/>
    </xf>
    <xf numFmtId="0" fontId="0" fillId="8" borderId="72" xfId="0" applyFill="1" applyBorder="1" applyAlignment="1">
      <alignment horizontal="left" vertical="top" wrapText="1"/>
    </xf>
    <xf numFmtId="0" fontId="2" fillId="9" borderId="0" xfId="0" applyFont="1" applyFill="1" applyAlignment="1">
      <alignment horizontal="center" vertical="center" wrapText="1"/>
    </xf>
    <xf numFmtId="0" fontId="0" fillId="9" borderId="0" xfId="0" applyFill="1" applyAlignment="1">
      <alignment horizontal="center" vertical="center" wrapText="1"/>
    </xf>
    <xf numFmtId="0" fontId="3" fillId="0" borderId="91" xfId="0" applyFont="1" applyBorder="1" applyAlignment="1">
      <alignment horizontal="right"/>
    </xf>
    <xf numFmtId="0" fontId="3" fillId="0" borderId="93" xfId="0" applyFont="1" applyBorder="1" applyAlignment="1">
      <alignment horizontal="right"/>
    </xf>
    <xf numFmtId="0" fontId="3" fillId="0" borderId="77" xfId="0" applyFont="1" applyBorder="1" applyAlignment="1">
      <alignment horizontal="left"/>
    </xf>
    <xf numFmtId="0" fontId="3" fillId="0" borderId="78" xfId="0" applyFont="1" applyBorder="1" applyAlignment="1">
      <alignment horizontal="left"/>
    </xf>
    <xf numFmtId="0" fontId="12" fillId="0" borderId="77" xfId="0" applyFont="1" applyBorder="1" applyAlignment="1">
      <alignment horizontal="center" vertical="center"/>
    </xf>
    <xf numFmtId="0" fontId="12" fillId="0" borderId="79" xfId="0" applyFont="1" applyBorder="1" applyAlignment="1">
      <alignment horizontal="center" vertical="center"/>
    </xf>
    <xf numFmtId="0" fontId="12" fillId="0" borderId="80" xfId="0" applyFont="1" applyBorder="1" applyAlignment="1">
      <alignment horizontal="center" vertical="center"/>
    </xf>
    <xf numFmtId="0" fontId="12" fillId="0" borderId="78" xfId="0" applyFont="1" applyBorder="1" applyAlignment="1">
      <alignment horizontal="center" vertical="center"/>
    </xf>
    <xf numFmtId="0" fontId="18" fillId="0" borderId="82" xfId="0" applyFont="1" applyBorder="1" applyAlignment="1">
      <alignment horizontal="center" vertical="center"/>
    </xf>
    <xf numFmtId="0" fontId="18" fillId="0" borderId="81" xfId="0" applyFont="1" applyBorder="1" applyAlignment="1">
      <alignment horizontal="center" vertical="center"/>
    </xf>
    <xf numFmtId="0" fontId="18" fillId="0" borderId="83" xfId="0" applyFont="1" applyBorder="1" applyAlignment="1">
      <alignment horizontal="center" vertical="center"/>
    </xf>
    <xf numFmtId="0" fontId="21" fillId="5" borderId="37" xfId="0" applyFont="1" applyFill="1" applyBorder="1" applyAlignment="1" applyProtection="1">
      <alignment horizontal="center" vertical="center"/>
      <protection locked="0"/>
    </xf>
    <xf numFmtId="0" fontId="21" fillId="5" borderId="42" xfId="0" applyFont="1" applyFill="1" applyBorder="1" applyAlignment="1" applyProtection="1">
      <alignment horizontal="center" vertical="center"/>
      <protection locked="0"/>
    </xf>
    <xf numFmtId="0" fontId="21" fillId="5" borderId="38" xfId="0" applyFont="1" applyFill="1" applyBorder="1" applyAlignment="1" applyProtection="1">
      <alignment horizontal="center" vertical="center"/>
      <protection locked="0"/>
    </xf>
    <xf numFmtId="0" fontId="27" fillId="0" borderId="0" xfId="0" applyFont="1"/>
  </cellXfs>
  <cellStyles count="2">
    <cellStyle name="Hyperlink" xfId="1" builtinId="8"/>
    <cellStyle name="Normal" xfId="0" builtinId="0"/>
  </cellStyles>
  <dxfs count="36">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patternType="none">
          <fgColor indexed="64"/>
          <bgColor indexed="65"/>
        </patternFill>
      </fill>
      <border diagonalUp="0" diagonalDown="0">
        <left style="thick">
          <color auto="1"/>
        </left>
        <right style="thick">
          <color auto="1"/>
        </right>
        <vertical/>
      </border>
    </dxf>
    <dxf>
      <fill>
        <patternFill patternType="none">
          <fgColor indexed="64"/>
          <bgColor indexed="65"/>
        </patternFill>
      </fill>
      <border diagonalUp="0" diagonalDown="0">
        <left/>
        <right style="thick">
          <color indexed="64"/>
        </right>
        <top/>
        <bottom/>
        <vertical/>
        <horizontal/>
      </border>
    </dxf>
    <dxf>
      <fill>
        <patternFill patternType="none">
          <fgColor indexed="64"/>
          <bgColor indexed="65"/>
        </patternFill>
      </fill>
      <border diagonalUp="0" diagonalDown="0">
        <left style="thick">
          <color auto="1"/>
        </left>
        <vertical/>
      </border>
    </dxf>
    <dxf>
      <alignment horizontal="center" vertical="bottom" wrapText="0" indent="0" justifyLastLine="0" shrinkToFit="0" readingOrder="0"/>
      <border diagonalUp="0" diagonalDown="0">
        <left/>
        <right style="thin">
          <color indexed="64"/>
        </right>
        <vertical/>
      </border>
    </dxf>
    <dxf>
      <alignment horizontal="center" vertical="bottom" wrapText="0" indent="0" justifyLastLine="0" shrinkToFit="0" readingOrder="0"/>
    </dxf>
    <dxf>
      <alignment horizontal="center" vertical="bottom" wrapText="0" indent="0" justifyLastLine="0" shrinkToFit="0" readingOrder="0"/>
    </dxf>
    <dxf>
      <alignment horizontal="center" vertical="bottom" wrapText="0" indent="0" justifyLastLine="0" shrinkToFit="0" readingOrder="0"/>
    </dxf>
    <dxf>
      <alignment horizontal="center" vertical="bottom" wrapText="0" indent="0" justifyLastLine="0" shrinkToFit="0" readingOrder="0"/>
    </dxf>
    <dxf>
      <alignment horizontal="center" vertical="bottom" wrapText="0" indent="0" justifyLastLine="0" shrinkToFit="0" readingOrder="0"/>
    </dxf>
    <dxf>
      <alignment horizontal="center" vertical="bottom" wrapText="0" indent="0" justifyLastLine="0" shrinkToFit="0" readingOrder="0"/>
    </dxf>
    <dxf>
      <alignment horizontal="center" vertical="bottom" wrapText="0" indent="0" justifyLastLine="0" shrinkToFit="0" readingOrder="0"/>
    </dxf>
    <dxf>
      <alignment horizontal="center" vertical="bottom" wrapText="0" indent="0" justifyLastLine="0" shrinkToFit="0" readingOrder="0"/>
    </dxf>
    <dxf>
      <fill>
        <patternFill patternType="none">
          <fgColor indexed="64"/>
          <bgColor indexed="65"/>
        </patternFill>
      </fill>
      <alignment horizontal="center" vertical="bottom" wrapText="0" indent="0" justifyLastLine="0" shrinkToFit="0" readingOrder="0"/>
    </dxf>
    <dxf>
      <alignment horizontal="center" vertical="bottom" textRotation="0" wrapText="0" indent="0" justifyLastLine="0" shrinkToFit="0" readingOrder="0"/>
      <border diagonalUp="0" diagonalDown="0">
        <left style="thin">
          <color auto="1"/>
        </left>
        <right style="thick">
          <color auto="1"/>
        </right>
        <top style="thin">
          <color auto="1"/>
        </top>
        <bottom style="thin">
          <color auto="1"/>
        </bottom>
        <vertical style="thin">
          <color auto="1"/>
        </vertical>
        <horizontal style="thin">
          <color auto="1"/>
        </horizontal>
      </border>
    </dxf>
    <dxf>
      <alignment horizontal="center" vertical="bottom" wrapText="0" indent="0" justifyLastLine="0" shrinkToFit="0" readingOrder="0"/>
      <border diagonalUp="0" diagonalDown="0">
        <left style="thick">
          <color auto="1"/>
        </left>
        <right style="thin">
          <color auto="1"/>
        </right>
        <top style="thin">
          <color auto="1"/>
        </top>
        <bottom style="thin">
          <color auto="1"/>
        </bottom>
        <vertical style="thin">
          <color auto="1"/>
        </vertical>
        <horizontal style="thin">
          <color auto="1"/>
        </horizontal>
      </border>
    </dxf>
    <dxf>
      <border diagonalUp="0" diagonalDown="0">
        <left style="medium">
          <color rgb="FF000000"/>
        </left>
        <right style="medium">
          <color rgb="FF000000"/>
        </right>
        <top style="thin">
          <color indexed="64"/>
        </top>
        <bottom style="thin">
          <color indexed="64"/>
        </bottom>
        <vertical/>
        <horizontal style="thin">
          <color indexed="64"/>
        </horizontal>
      </border>
    </dxf>
    <dxf>
      <border diagonalUp="0" diagonalDown="0" outline="0">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ck">
          <color auto="1"/>
        </left>
        <right/>
        <top style="thin">
          <color indexed="64"/>
        </top>
        <bottom style="thin">
          <color indexed="64"/>
        </bottom>
      </border>
    </dxf>
    <dxf>
      <fill>
        <patternFill patternType="none">
          <fgColor indexed="64"/>
          <bgColor auto="1"/>
        </patternFill>
      </fill>
      <border diagonalUp="0" diagonalDown="0">
        <left style="thick">
          <color indexed="64"/>
        </left>
        <right style="thick">
          <color indexed="64"/>
        </right>
        <top style="thin">
          <color indexed="64"/>
        </top>
        <bottom style="thin">
          <color indexed="64"/>
        </bottom>
      </border>
    </dxf>
    <dxf>
      <fill>
        <patternFill patternType="none">
          <fgColor indexed="64"/>
          <bgColor auto="1"/>
        </patternFill>
      </fill>
      <border diagonalUp="0" diagonalDown="0">
        <left style="medium">
          <color indexed="64"/>
        </left>
        <right style="medium">
          <color indexed="64"/>
        </right>
        <vertical/>
      </border>
    </dxf>
    <dxf>
      <border outline="0">
        <left style="medium">
          <color indexed="64"/>
        </left>
      </border>
    </dxf>
    <dxf>
      <fill>
        <patternFill patternType="none">
          <fgColor indexed="64"/>
          <bgColor indexed="65"/>
        </patternFill>
      </fill>
    </dxf>
    <dxf>
      <border>
        <bottom style="thick">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dxf>
  </dxfs>
  <tableStyles count="0" defaultTableStyle="TableStyleMedium2" defaultPivotStyle="PivotStyleLight16"/>
  <colors>
    <mruColors>
      <color rgb="FFE71024"/>
      <color rgb="FF993300"/>
      <color rgb="FFC704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pivotCacheDefinition" Target="pivotCache/pivotCacheDefinition1.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13" Type="http://schemas.openxmlformats.org/officeDocument/2006/relationships/customXml" Target="../ink/ink7.xml"/><Relationship Id="rId18" Type="http://schemas.openxmlformats.org/officeDocument/2006/relationships/image" Target="../media/image11.png"/><Relationship Id="rId3" Type="http://schemas.openxmlformats.org/officeDocument/2006/relationships/customXml" Target="../ink/ink2.xml"/><Relationship Id="rId21" Type="http://schemas.openxmlformats.org/officeDocument/2006/relationships/customXml" Target="../ink/ink11.xml"/><Relationship Id="rId7" Type="http://schemas.openxmlformats.org/officeDocument/2006/relationships/customXml" Target="../ink/ink4.xml"/><Relationship Id="rId12" Type="http://schemas.openxmlformats.org/officeDocument/2006/relationships/image" Target="../media/image8.png"/><Relationship Id="rId17" Type="http://schemas.openxmlformats.org/officeDocument/2006/relationships/customXml" Target="../ink/ink9.xml"/><Relationship Id="rId2" Type="http://schemas.openxmlformats.org/officeDocument/2006/relationships/image" Target="../media/image3.png"/><Relationship Id="rId16" Type="http://schemas.openxmlformats.org/officeDocument/2006/relationships/image" Target="../media/image10.png"/><Relationship Id="rId20" Type="http://schemas.openxmlformats.org/officeDocument/2006/relationships/image" Target="../media/image12.png"/><Relationship Id="rId1" Type="http://schemas.openxmlformats.org/officeDocument/2006/relationships/customXml" Target="../ink/ink1.xml"/><Relationship Id="rId6" Type="http://schemas.openxmlformats.org/officeDocument/2006/relationships/image" Target="../media/image5.png"/><Relationship Id="rId11" Type="http://schemas.openxmlformats.org/officeDocument/2006/relationships/customXml" Target="../ink/ink6.xml"/><Relationship Id="rId24" Type="http://schemas.openxmlformats.org/officeDocument/2006/relationships/image" Target="../media/image14.png"/><Relationship Id="rId5" Type="http://schemas.openxmlformats.org/officeDocument/2006/relationships/customXml" Target="../ink/ink3.xml"/><Relationship Id="rId15" Type="http://schemas.openxmlformats.org/officeDocument/2006/relationships/customXml" Target="../ink/ink8.xml"/><Relationship Id="rId23" Type="http://schemas.openxmlformats.org/officeDocument/2006/relationships/customXml" Target="../ink/ink12.xml"/><Relationship Id="rId10" Type="http://schemas.openxmlformats.org/officeDocument/2006/relationships/image" Target="../media/image7.png"/><Relationship Id="rId19" Type="http://schemas.openxmlformats.org/officeDocument/2006/relationships/customXml" Target="../ink/ink10.xml"/><Relationship Id="rId4" Type="http://schemas.openxmlformats.org/officeDocument/2006/relationships/image" Target="../media/image4.png"/><Relationship Id="rId9" Type="http://schemas.openxmlformats.org/officeDocument/2006/relationships/customXml" Target="../ink/ink5.xml"/><Relationship Id="rId14" Type="http://schemas.openxmlformats.org/officeDocument/2006/relationships/image" Target="../media/image9.png"/><Relationship Id="rId22"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158400</xdr:colOff>
      <xdr:row>19</xdr:row>
      <xdr:rowOff>181500</xdr:rowOff>
    </xdr:from>
    <xdr:to>
      <xdr:col>1</xdr:col>
      <xdr:colOff>1081590</xdr:colOff>
      <xdr:row>24</xdr:row>
      <xdr:rowOff>87240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5" name="Ink 4">
              <a:extLst>
                <a:ext uri="{FF2B5EF4-FFF2-40B4-BE49-F238E27FC236}">
                  <a16:creationId xmlns:a16="http://schemas.microsoft.com/office/drawing/2014/main" id="{B1215069-372A-F411-AA46-69F328993D46}"/>
                </a:ext>
              </a:extLst>
            </xdr14:cNvPr>
            <xdr14:cNvContentPartPr/>
          </xdr14:nvContentPartPr>
          <xdr14:nvPr macro=""/>
          <xdr14:xfrm>
            <a:off x="158400" y="4791600"/>
            <a:ext cx="1018440" cy="858240"/>
          </xdr14:xfrm>
        </xdr:contentPart>
      </mc:Choice>
      <mc:Fallback xmlns="">
        <xdr:pic>
          <xdr:nvPicPr>
            <xdr:cNvPr id="5" name="Ink 4">
              <a:extLst>
                <a:ext uri="{FF2B5EF4-FFF2-40B4-BE49-F238E27FC236}">
                  <a16:creationId xmlns:a16="http://schemas.microsoft.com/office/drawing/2014/main" id="{B1215069-372A-F411-AA46-69F328993D46}"/>
                </a:ext>
              </a:extLst>
            </xdr:cNvPr>
            <xdr:cNvPicPr/>
          </xdr:nvPicPr>
          <xdr:blipFill>
            <a:blip xmlns:r="http://schemas.openxmlformats.org/officeDocument/2006/relationships" r:embed="rId2"/>
            <a:stretch>
              <a:fillRect/>
            </a:stretch>
          </xdr:blipFill>
          <xdr:spPr>
            <a:xfrm>
              <a:off x="149400" y="4782960"/>
              <a:ext cx="1036080" cy="875880"/>
            </a:xfrm>
            <a:prstGeom prst="rect">
              <a:avLst/>
            </a:prstGeom>
          </xdr:spPr>
        </xdr:pic>
      </mc:Fallback>
    </mc:AlternateContent>
    <xdr:clientData/>
  </xdr:twoCellAnchor>
  <xdr:twoCellAnchor editAs="oneCell">
    <xdr:from>
      <xdr:col>5</xdr:col>
      <xdr:colOff>594220</xdr:colOff>
      <xdr:row>20</xdr:row>
      <xdr:rowOff>132120</xdr:rowOff>
    </xdr:from>
    <xdr:to>
      <xdr:col>6</xdr:col>
      <xdr:colOff>636680</xdr:colOff>
      <xdr:row>24</xdr:row>
      <xdr:rowOff>149520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6" name="Ink 5">
              <a:extLst>
                <a:ext uri="{FF2B5EF4-FFF2-40B4-BE49-F238E27FC236}">
                  <a16:creationId xmlns:a16="http://schemas.microsoft.com/office/drawing/2014/main" id="{82A70F65-D74B-DB09-1A10-45DADDC5C35C}"/>
                </a:ext>
              </a:extLst>
            </xdr14:cNvPr>
            <xdr14:cNvContentPartPr/>
          </xdr14:nvContentPartPr>
          <xdr14:nvPr macro=""/>
          <xdr14:xfrm>
            <a:off x="3629520" y="4932720"/>
            <a:ext cx="867960" cy="779400"/>
          </xdr14:xfrm>
        </xdr:contentPart>
      </mc:Choice>
      <mc:Fallback xmlns="">
        <xdr:pic>
          <xdr:nvPicPr>
            <xdr:cNvPr id="6" name="Ink 5">
              <a:extLst>
                <a:ext uri="{FF2B5EF4-FFF2-40B4-BE49-F238E27FC236}">
                  <a16:creationId xmlns:a16="http://schemas.microsoft.com/office/drawing/2014/main" id="{82A70F65-D74B-DB09-1A10-45DADDC5C35C}"/>
                </a:ext>
              </a:extLst>
            </xdr:cNvPr>
            <xdr:cNvPicPr/>
          </xdr:nvPicPr>
          <xdr:blipFill>
            <a:blip xmlns:r="http://schemas.openxmlformats.org/officeDocument/2006/relationships" r:embed="rId4"/>
            <a:stretch>
              <a:fillRect/>
            </a:stretch>
          </xdr:blipFill>
          <xdr:spPr>
            <a:xfrm>
              <a:off x="3620520" y="4924080"/>
              <a:ext cx="885600" cy="797040"/>
            </a:xfrm>
            <a:prstGeom prst="rect">
              <a:avLst/>
            </a:prstGeom>
          </xdr:spPr>
        </xdr:pic>
      </mc:Fallback>
    </mc:AlternateContent>
    <xdr:clientData/>
  </xdr:twoCellAnchor>
  <xdr:twoCellAnchor editAs="oneCell">
    <xdr:from>
      <xdr:col>6</xdr:col>
      <xdr:colOff>300677</xdr:colOff>
      <xdr:row>25</xdr:row>
      <xdr:rowOff>2940</xdr:rowOff>
    </xdr:from>
    <xdr:to>
      <xdr:col>6</xdr:col>
      <xdr:colOff>632594</xdr:colOff>
      <xdr:row>26</xdr:row>
      <xdr:rowOff>141480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8" name="Ink 7">
              <a:extLst>
                <a:ext uri="{FF2B5EF4-FFF2-40B4-BE49-F238E27FC236}">
                  <a16:creationId xmlns:a16="http://schemas.microsoft.com/office/drawing/2014/main" id="{EF4C6005-BC8D-4FDD-62EA-9425708D017D}"/>
                </a:ext>
              </a:extLst>
            </xdr14:cNvPr>
            <xdr14:cNvContentPartPr/>
          </xdr14:nvContentPartPr>
          <xdr14:nvPr macro=""/>
          <xdr14:xfrm>
            <a:off x="4661010" y="5802607"/>
            <a:ext cx="331917" cy="329040"/>
          </xdr14:xfrm>
        </xdr:contentPart>
      </mc:Choice>
      <mc:Fallback xmlns="">
        <xdr:pic>
          <xdr:nvPicPr>
            <xdr:cNvPr id="8" name="Ink 7">
              <a:extLst>
                <a:ext uri="{FF2B5EF4-FFF2-40B4-BE49-F238E27FC236}">
                  <a16:creationId xmlns:a16="http://schemas.microsoft.com/office/drawing/2014/main" id="{EF4C6005-BC8D-4FDD-62EA-9425708D017D}"/>
                </a:ext>
              </a:extLst>
            </xdr:cNvPr>
            <xdr:cNvPicPr/>
          </xdr:nvPicPr>
          <xdr:blipFill>
            <a:blip xmlns:r="http://schemas.openxmlformats.org/officeDocument/2006/relationships" r:embed="rId6"/>
            <a:stretch>
              <a:fillRect/>
            </a:stretch>
          </xdr:blipFill>
          <xdr:spPr>
            <a:xfrm>
              <a:off x="4427640" y="5747400"/>
              <a:ext cx="296640" cy="346680"/>
            </a:xfrm>
            <a:prstGeom prst="rect">
              <a:avLst/>
            </a:prstGeom>
          </xdr:spPr>
        </xdr:pic>
      </mc:Fallback>
    </mc:AlternateContent>
    <xdr:clientData/>
  </xdr:twoCellAnchor>
  <xdr:twoCellAnchor editAs="oneCell">
    <xdr:from>
      <xdr:col>6</xdr:col>
      <xdr:colOff>810723</xdr:colOff>
      <xdr:row>24</xdr:row>
      <xdr:rowOff>189840</xdr:rowOff>
    </xdr:from>
    <xdr:to>
      <xdr:col>7</xdr:col>
      <xdr:colOff>453841</xdr:colOff>
      <xdr:row>26</xdr:row>
      <xdr:rowOff>174600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11" name="Ink 10">
              <a:extLst>
                <a:ext uri="{FF2B5EF4-FFF2-40B4-BE49-F238E27FC236}">
                  <a16:creationId xmlns:a16="http://schemas.microsoft.com/office/drawing/2014/main" id="{2FB31E33-13B4-4C66-D160-BD2DE68557E4}"/>
                </a:ext>
              </a:extLst>
            </xdr14:cNvPr>
            <xdr14:cNvContentPartPr/>
          </xdr14:nvContentPartPr>
          <xdr14:nvPr macro=""/>
          <xdr14:xfrm>
            <a:off x="5171056" y="5799007"/>
            <a:ext cx="521535" cy="365760"/>
          </xdr14:xfrm>
        </xdr:contentPart>
      </mc:Choice>
      <mc:Fallback xmlns="">
        <xdr:pic>
          <xdr:nvPicPr>
            <xdr:cNvPr id="11" name="Ink 10">
              <a:extLst>
                <a:ext uri="{FF2B5EF4-FFF2-40B4-BE49-F238E27FC236}">
                  <a16:creationId xmlns:a16="http://schemas.microsoft.com/office/drawing/2014/main" id="{2FB31E33-13B4-4C66-D160-BD2DE68557E4}"/>
                </a:ext>
              </a:extLst>
            </xdr:cNvPr>
            <xdr:cNvPicPr/>
          </xdr:nvPicPr>
          <xdr:blipFill>
            <a:blip xmlns:r="http://schemas.openxmlformats.org/officeDocument/2006/relationships" r:embed="rId8"/>
            <a:stretch>
              <a:fillRect/>
            </a:stretch>
          </xdr:blipFill>
          <xdr:spPr>
            <a:xfrm>
              <a:off x="4916880" y="5743440"/>
              <a:ext cx="586800" cy="383400"/>
            </a:xfrm>
            <a:prstGeom prst="rect">
              <a:avLst/>
            </a:prstGeom>
          </xdr:spPr>
        </xdr:pic>
      </mc:Fallback>
    </mc:AlternateContent>
    <xdr:clientData/>
  </xdr:twoCellAnchor>
  <xdr:twoCellAnchor editAs="oneCell">
    <xdr:from>
      <xdr:col>7</xdr:col>
      <xdr:colOff>511044</xdr:colOff>
      <xdr:row>28</xdr:row>
      <xdr:rowOff>63240</xdr:rowOff>
    </xdr:from>
    <xdr:to>
      <xdr:col>8</xdr:col>
      <xdr:colOff>194587</xdr:colOff>
      <xdr:row>31</xdr:row>
      <xdr:rowOff>102300</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12" name="Ink 11">
              <a:extLst>
                <a:ext uri="{FF2B5EF4-FFF2-40B4-BE49-F238E27FC236}">
                  <a16:creationId xmlns:a16="http://schemas.microsoft.com/office/drawing/2014/main" id="{D6B08E76-4F7C-D958-90FA-66754B40CB4B}"/>
                </a:ext>
              </a:extLst>
            </xdr14:cNvPr>
            <xdr14:cNvContentPartPr/>
          </xdr14:nvContentPartPr>
          <xdr14:nvPr macro=""/>
          <xdr14:xfrm>
            <a:off x="5749794" y="6434407"/>
            <a:ext cx="561960" cy="610560"/>
          </xdr14:xfrm>
        </xdr:contentPart>
      </mc:Choice>
      <mc:Fallback xmlns="">
        <xdr:pic>
          <xdr:nvPicPr>
            <xdr:cNvPr id="12" name="Ink 11">
              <a:extLst>
                <a:ext uri="{FF2B5EF4-FFF2-40B4-BE49-F238E27FC236}">
                  <a16:creationId xmlns:a16="http://schemas.microsoft.com/office/drawing/2014/main" id="{D6B08E76-4F7C-D958-90FA-66754B40CB4B}"/>
                </a:ext>
              </a:extLst>
            </xdr:cNvPr>
            <xdr:cNvPicPr/>
          </xdr:nvPicPr>
          <xdr:blipFill>
            <a:blip xmlns:r="http://schemas.openxmlformats.org/officeDocument/2006/relationships" r:embed="rId10"/>
            <a:stretch>
              <a:fillRect/>
            </a:stretch>
          </xdr:blipFill>
          <xdr:spPr>
            <a:xfrm>
              <a:off x="5506200" y="6379200"/>
              <a:ext cx="579600" cy="628200"/>
            </a:xfrm>
            <a:prstGeom prst="rect">
              <a:avLst/>
            </a:prstGeom>
          </xdr:spPr>
        </xdr:pic>
      </mc:Fallback>
    </mc:AlternateContent>
    <xdr:clientData/>
  </xdr:twoCellAnchor>
  <xdr:twoCellAnchor editAs="oneCell">
    <xdr:from>
      <xdr:col>1</xdr:col>
      <xdr:colOff>638640</xdr:colOff>
      <xdr:row>24</xdr:row>
      <xdr:rowOff>78600</xdr:rowOff>
    </xdr:from>
    <xdr:to>
      <xdr:col>1</xdr:col>
      <xdr:colOff>1115455</xdr:colOff>
      <xdr:row>35</xdr:row>
      <xdr:rowOff>2505</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17" name="Ink 16">
              <a:extLst>
                <a:ext uri="{FF2B5EF4-FFF2-40B4-BE49-F238E27FC236}">
                  <a16:creationId xmlns:a16="http://schemas.microsoft.com/office/drawing/2014/main" id="{8EA54FB0-51A9-F461-AC0A-7D5F4B594EAA}"/>
                </a:ext>
              </a:extLst>
            </xdr14:cNvPr>
            <xdr14:cNvContentPartPr/>
          </xdr14:nvContentPartPr>
          <xdr14:nvPr macro=""/>
          <xdr14:xfrm>
            <a:off x="638640" y="5641200"/>
            <a:ext cx="626040" cy="2009880"/>
          </xdr14:xfrm>
        </xdr:contentPart>
      </mc:Choice>
      <mc:Fallback xmlns="">
        <xdr:pic>
          <xdr:nvPicPr>
            <xdr:cNvPr id="17" name="Ink 16">
              <a:extLst>
                <a:ext uri="{FF2B5EF4-FFF2-40B4-BE49-F238E27FC236}">
                  <a16:creationId xmlns:a16="http://schemas.microsoft.com/office/drawing/2014/main" id="{8EA54FB0-51A9-F461-AC0A-7D5F4B594EAA}"/>
                </a:ext>
              </a:extLst>
            </xdr:cNvPr>
            <xdr:cNvPicPr/>
          </xdr:nvPicPr>
          <xdr:blipFill>
            <a:blip xmlns:r="http://schemas.openxmlformats.org/officeDocument/2006/relationships" r:embed="rId12"/>
            <a:stretch>
              <a:fillRect/>
            </a:stretch>
          </xdr:blipFill>
          <xdr:spPr>
            <a:xfrm>
              <a:off x="630000" y="5632200"/>
              <a:ext cx="643680" cy="2027520"/>
            </a:xfrm>
            <a:prstGeom prst="rect">
              <a:avLst/>
            </a:prstGeom>
          </xdr:spPr>
        </xdr:pic>
      </mc:Fallback>
    </mc:AlternateContent>
    <xdr:clientData/>
  </xdr:twoCellAnchor>
  <xdr:oneCellAnchor>
    <xdr:from>
      <xdr:col>1</xdr:col>
      <xdr:colOff>228600</xdr:colOff>
      <xdr:row>35</xdr:row>
      <xdr:rowOff>0</xdr:rowOff>
    </xdr:from>
    <xdr:ext cx="1193800" cy="781240"/>
    <xdr:sp macro="" textlink="">
      <xdr:nvSpPr>
        <xdr:cNvPr id="18" name="TextBox 17">
          <a:extLst>
            <a:ext uri="{FF2B5EF4-FFF2-40B4-BE49-F238E27FC236}">
              <a16:creationId xmlns:a16="http://schemas.microsoft.com/office/drawing/2014/main" id="{8807B3EF-2C6A-AB71-03AF-D77C79A5E816}"/>
            </a:ext>
          </a:extLst>
        </xdr:cNvPr>
        <xdr:cNvSpPr txBox="1"/>
      </xdr:nvSpPr>
      <xdr:spPr>
        <a:xfrm>
          <a:off x="228600" y="7658100"/>
          <a:ext cx="1193800" cy="781240"/>
        </a:xfrm>
        <a:prstGeom prst="rect">
          <a:avLst/>
        </a:prstGeom>
        <a:solidFill>
          <a:schemeClr val="bg1"/>
        </a:solidFill>
        <a:ln>
          <a:solidFill>
            <a:srgbClr val="E71024"/>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a:t>Use this box to filter the list of modules by </a:t>
          </a:r>
          <a:r>
            <a:rPr lang="en-GB" sz="1100" b="1"/>
            <a:t>Department</a:t>
          </a:r>
        </a:p>
      </xdr:txBody>
    </xdr:sp>
    <xdr:clientData/>
  </xdr:oneCellAnchor>
  <xdr:oneCellAnchor>
    <xdr:from>
      <xdr:col>3</xdr:col>
      <xdr:colOff>33867</xdr:colOff>
      <xdr:row>33</xdr:row>
      <xdr:rowOff>48014</xdr:rowOff>
    </xdr:from>
    <xdr:ext cx="1676400" cy="609013"/>
    <xdr:sp macro="" textlink="">
      <xdr:nvSpPr>
        <xdr:cNvPr id="19" name="TextBox 18">
          <a:extLst>
            <a:ext uri="{FF2B5EF4-FFF2-40B4-BE49-F238E27FC236}">
              <a16:creationId xmlns:a16="http://schemas.microsoft.com/office/drawing/2014/main" id="{F2FE2199-5971-6844-985F-95E264C0DA12}"/>
            </a:ext>
          </a:extLst>
        </xdr:cNvPr>
        <xdr:cNvSpPr txBox="1"/>
      </xdr:nvSpPr>
      <xdr:spPr>
        <a:xfrm>
          <a:off x="1758950" y="7371681"/>
          <a:ext cx="1676400" cy="609013"/>
        </a:xfrm>
        <a:prstGeom prst="rect">
          <a:avLst/>
        </a:prstGeom>
        <a:solidFill>
          <a:schemeClr val="bg1"/>
        </a:solidFill>
        <a:ln>
          <a:solidFill>
            <a:srgbClr val="E71024"/>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a:t>Use these checkboxes to filter the list of</a:t>
          </a:r>
          <a:r>
            <a:rPr lang="en-GB" sz="1100" baseline="0"/>
            <a:t> modules by </a:t>
          </a:r>
          <a:r>
            <a:rPr lang="en-GB" sz="1100" b="1" baseline="0"/>
            <a:t>Thematic Cluster</a:t>
          </a:r>
          <a:endParaRPr lang="en-GB" sz="1100" b="1"/>
        </a:p>
      </xdr:txBody>
    </xdr:sp>
    <xdr:clientData/>
  </xdr:oneCellAnchor>
  <xdr:oneCellAnchor>
    <xdr:from>
      <xdr:col>3</xdr:col>
      <xdr:colOff>165100</xdr:colOff>
      <xdr:row>37</xdr:row>
      <xdr:rowOff>83327</xdr:rowOff>
    </xdr:from>
    <xdr:ext cx="2044700" cy="436786"/>
    <xdr:sp macro="" textlink="">
      <xdr:nvSpPr>
        <xdr:cNvPr id="20" name="TextBox 19">
          <a:extLst>
            <a:ext uri="{FF2B5EF4-FFF2-40B4-BE49-F238E27FC236}">
              <a16:creationId xmlns:a16="http://schemas.microsoft.com/office/drawing/2014/main" id="{357E69D8-1BF8-8444-8805-0042BB39181F}"/>
            </a:ext>
          </a:extLst>
        </xdr:cNvPr>
        <xdr:cNvSpPr txBox="1"/>
      </xdr:nvSpPr>
      <xdr:spPr>
        <a:xfrm>
          <a:off x="1549400" y="8122427"/>
          <a:ext cx="2044700" cy="436786"/>
        </a:xfrm>
        <a:prstGeom prst="rect">
          <a:avLst/>
        </a:prstGeom>
        <a:solidFill>
          <a:schemeClr val="bg1"/>
        </a:solidFill>
        <a:ln>
          <a:solidFill>
            <a:srgbClr val="E71024"/>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a:t>Use this box to filter the list of modules by </a:t>
          </a:r>
          <a:r>
            <a:rPr lang="en-GB" sz="1100" b="1"/>
            <a:t>level</a:t>
          </a:r>
          <a:r>
            <a:rPr lang="en-GB" sz="1100"/>
            <a:t> (year) of study</a:t>
          </a:r>
        </a:p>
      </xdr:txBody>
    </xdr:sp>
    <xdr:clientData/>
  </xdr:oneCellAnchor>
  <xdr:oneCellAnchor>
    <xdr:from>
      <xdr:col>5</xdr:col>
      <xdr:colOff>645587</xdr:colOff>
      <xdr:row>34</xdr:row>
      <xdr:rowOff>7021</xdr:rowOff>
    </xdr:from>
    <xdr:ext cx="863600" cy="953466"/>
    <xdr:sp macro="" textlink="">
      <xdr:nvSpPr>
        <xdr:cNvPr id="21" name="TextBox 20">
          <a:extLst>
            <a:ext uri="{FF2B5EF4-FFF2-40B4-BE49-F238E27FC236}">
              <a16:creationId xmlns:a16="http://schemas.microsoft.com/office/drawing/2014/main" id="{98E9F21A-6639-8D4E-9856-6D979735196C}"/>
            </a:ext>
          </a:extLst>
        </xdr:cNvPr>
        <xdr:cNvSpPr txBox="1"/>
      </xdr:nvSpPr>
      <xdr:spPr>
        <a:xfrm>
          <a:off x="4127504" y="7521188"/>
          <a:ext cx="863600" cy="953466"/>
        </a:xfrm>
        <a:prstGeom prst="rect">
          <a:avLst/>
        </a:prstGeom>
        <a:solidFill>
          <a:schemeClr val="bg1"/>
        </a:solidFill>
        <a:ln>
          <a:solidFill>
            <a:srgbClr val="E71024"/>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a:t>Use this box to filter the list of modules by </a:t>
          </a:r>
          <a:r>
            <a:rPr lang="en-GB" sz="1100" b="1"/>
            <a:t>semester</a:t>
          </a:r>
        </a:p>
      </xdr:txBody>
    </xdr:sp>
    <xdr:clientData/>
  </xdr:oneCellAnchor>
  <xdr:twoCellAnchor editAs="oneCell">
    <xdr:from>
      <xdr:col>4</xdr:col>
      <xdr:colOff>135240</xdr:colOff>
      <xdr:row>24</xdr:row>
      <xdr:rowOff>44400</xdr:rowOff>
    </xdr:from>
    <xdr:to>
      <xdr:col>5</xdr:col>
      <xdr:colOff>714100</xdr:colOff>
      <xdr:row>33</xdr:row>
      <xdr:rowOff>37020</xdr:rowOff>
    </xdr:to>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22" name="Ink 21">
              <a:extLst>
                <a:ext uri="{FF2B5EF4-FFF2-40B4-BE49-F238E27FC236}">
                  <a16:creationId xmlns:a16="http://schemas.microsoft.com/office/drawing/2014/main" id="{DB14CB15-2894-A0C5-0DD1-3D9F6DF7878F}"/>
                </a:ext>
              </a:extLst>
            </xdr14:cNvPr>
            <xdr14:cNvContentPartPr/>
          </xdr14:nvContentPartPr>
          <xdr14:nvPr macro=""/>
          <xdr14:xfrm>
            <a:off x="2738740" y="5653567"/>
            <a:ext cx="1457277" cy="1707120"/>
          </xdr14:xfrm>
        </xdr:contentPart>
      </mc:Choice>
      <mc:Fallback xmlns="">
        <xdr:pic>
          <xdr:nvPicPr>
            <xdr:cNvPr id="22" name="Ink 21">
              <a:extLst>
                <a:ext uri="{FF2B5EF4-FFF2-40B4-BE49-F238E27FC236}">
                  <a16:creationId xmlns:a16="http://schemas.microsoft.com/office/drawing/2014/main" id="{DB14CB15-2894-A0C5-0DD1-3D9F6DF7878F}"/>
                </a:ext>
              </a:extLst>
            </xdr:cNvPr>
            <xdr:cNvPicPr/>
          </xdr:nvPicPr>
          <xdr:blipFill>
            <a:blip xmlns:r="http://schemas.openxmlformats.org/officeDocument/2006/relationships" r:embed="rId14"/>
            <a:stretch>
              <a:fillRect/>
            </a:stretch>
          </xdr:blipFill>
          <xdr:spPr>
            <a:xfrm>
              <a:off x="2336040" y="5598000"/>
              <a:ext cx="1422000" cy="1724760"/>
            </a:xfrm>
            <a:prstGeom prst="rect">
              <a:avLst/>
            </a:prstGeom>
          </xdr:spPr>
        </xdr:pic>
      </mc:Fallback>
    </mc:AlternateContent>
    <xdr:clientData/>
  </xdr:twoCellAnchor>
  <xdr:twoCellAnchor editAs="oneCell">
    <xdr:from>
      <xdr:col>5</xdr:col>
      <xdr:colOff>502060</xdr:colOff>
      <xdr:row>24</xdr:row>
      <xdr:rowOff>41520</xdr:rowOff>
    </xdr:from>
    <xdr:to>
      <xdr:col>5</xdr:col>
      <xdr:colOff>694300</xdr:colOff>
      <xdr:row>25</xdr:row>
      <xdr:rowOff>57300</xdr:rowOff>
    </xdr:to>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24" name="Ink 23">
              <a:extLst>
                <a:ext uri="{FF2B5EF4-FFF2-40B4-BE49-F238E27FC236}">
                  <a16:creationId xmlns:a16="http://schemas.microsoft.com/office/drawing/2014/main" id="{43E1D190-1710-BB63-7EA7-40818D783830}"/>
                </a:ext>
              </a:extLst>
            </xdr14:cNvPr>
            <xdr14:cNvContentPartPr/>
          </xdr14:nvContentPartPr>
          <xdr14:nvPr macro=""/>
          <xdr14:xfrm>
            <a:off x="3537360" y="5604120"/>
            <a:ext cx="192240" cy="206280"/>
          </xdr14:xfrm>
        </xdr:contentPart>
      </mc:Choice>
      <mc:Fallback xmlns="">
        <xdr:pic>
          <xdr:nvPicPr>
            <xdr:cNvPr id="24" name="Ink 23">
              <a:extLst>
                <a:ext uri="{FF2B5EF4-FFF2-40B4-BE49-F238E27FC236}">
                  <a16:creationId xmlns:a16="http://schemas.microsoft.com/office/drawing/2014/main" id="{43E1D190-1710-BB63-7EA7-40818D783830}"/>
                </a:ext>
              </a:extLst>
            </xdr:cNvPr>
            <xdr:cNvPicPr/>
          </xdr:nvPicPr>
          <xdr:blipFill>
            <a:blip xmlns:r="http://schemas.openxmlformats.org/officeDocument/2006/relationships" r:embed="rId16"/>
            <a:stretch>
              <a:fillRect/>
            </a:stretch>
          </xdr:blipFill>
          <xdr:spPr>
            <a:xfrm>
              <a:off x="3528720" y="5595120"/>
              <a:ext cx="209880" cy="223920"/>
            </a:xfrm>
            <a:prstGeom prst="rect">
              <a:avLst/>
            </a:prstGeom>
          </xdr:spPr>
        </xdr:pic>
      </mc:Fallback>
    </mc:AlternateContent>
    <xdr:clientData/>
  </xdr:twoCellAnchor>
  <xdr:twoCellAnchor editAs="oneCell">
    <xdr:from>
      <xdr:col>5</xdr:col>
      <xdr:colOff>85848</xdr:colOff>
      <xdr:row>26</xdr:row>
      <xdr:rowOff>81000</xdr:rowOff>
    </xdr:from>
    <xdr:to>
      <xdr:col>6</xdr:col>
      <xdr:colOff>334588</xdr:colOff>
      <xdr:row>37</xdr:row>
      <xdr:rowOff>77100</xdr:rowOff>
    </xdr:to>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27" name="Ink 26">
              <a:extLst>
                <a:ext uri="{FF2B5EF4-FFF2-40B4-BE49-F238E27FC236}">
                  <a16:creationId xmlns:a16="http://schemas.microsoft.com/office/drawing/2014/main" id="{603BAC24-FE3D-0471-2C42-BA736313FABB}"/>
                </a:ext>
              </a:extLst>
            </xdr14:cNvPr>
            <xdr14:cNvContentPartPr/>
          </xdr14:nvContentPartPr>
          <xdr14:nvPr macro=""/>
          <xdr14:xfrm>
            <a:off x="3567765" y="6071167"/>
            <a:ext cx="1127156" cy="2091600"/>
          </xdr14:xfrm>
        </xdr:contentPart>
      </mc:Choice>
      <mc:Fallback xmlns="">
        <xdr:pic>
          <xdr:nvPicPr>
            <xdr:cNvPr id="27" name="Ink 26">
              <a:extLst>
                <a:ext uri="{FF2B5EF4-FFF2-40B4-BE49-F238E27FC236}">
                  <a16:creationId xmlns:a16="http://schemas.microsoft.com/office/drawing/2014/main" id="{603BAC24-FE3D-0471-2C42-BA736313FABB}"/>
                </a:ext>
              </a:extLst>
            </xdr:cNvPr>
            <xdr:cNvPicPr/>
          </xdr:nvPicPr>
          <xdr:blipFill>
            <a:blip xmlns:r="http://schemas.openxmlformats.org/officeDocument/2006/relationships" r:embed="rId18"/>
            <a:stretch>
              <a:fillRect/>
            </a:stretch>
          </xdr:blipFill>
          <xdr:spPr>
            <a:xfrm>
              <a:off x="3408480" y="6015960"/>
              <a:ext cx="1091880" cy="2109240"/>
            </a:xfrm>
            <a:prstGeom prst="rect">
              <a:avLst/>
            </a:prstGeom>
          </xdr:spPr>
        </xdr:pic>
      </mc:Fallback>
    </mc:AlternateContent>
    <xdr:clientData/>
  </xdr:twoCellAnchor>
  <xdr:oneCellAnchor>
    <xdr:from>
      <xdr:col>16</xdr:col>
      <xdr:colOff>635000</xdr:colOff>
      <xdr:row>18</xdr:row>
      <xdr:rowOff>50800</xdr:rowOff>
    </xdr:from>
    <xdr:ext cx="184731" cy="264560"/>
    <xdr:sp macro="" textlink="">
      <xdr:nvSpPr>
        <xdr:cNvPr id="29" name="TextBox 28">
          <a:extLst>
            <a:ext uri="{FF2B5EF4-FFF2-40B4-BE49-F238E27FC236}">
              <a16:creationId xmlns:a16="http://schemas.microsoft.com/office/drawing/2014/main" id="{98D06FB1-4E63-A3EE-52C4-4CC42841A540}"/>
            </a:ext>
          </a:extLst>
        </xdr:cNvPr>
        <xdr:cNvSpPr txBox="1"/>
      </xdr:nvSpPr>
      <xdr:spPr>
        <a:xfrm>
          <a:off x="11874500" y="542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xdr:col>
      <xdr:colOff>802218</xdr:colOff>
      <xdr:row>33</xdr:row>
      <xdr:rowOff>109291</xdr:rowOff>
    </xdr:from>
    <xdr:ext cx="939800" cy="1125693"/>
    <xdr:sp macro="" textlink="">
      <xdr:nvSpPr>
        <xdr:cNvPr id="30" name="TextBox 29">
          <a:extLst>
            <a:ext uri="{FF2B5EF4-FFF2-40B4-BE49-F238E27FC236}">
              <a16:creationId xmlns:a16="http://schemas.microsoft.com/office/drawing/2014/main" id="{31DBC14C-68AE-BF40-A985-404C4E8D68A5}"/>
            </a:ext>
          </a:extLst>
        </xdr:cNvPr>
        <xdr:cNvSpPr txBox="1"/>
      </xdr:nvSpPr>
      <xdr:spPr>
        <a:xfrm>
          <a:off x="5162551" y="7432958"/>
          <a:ext cx="939800" cy="1125693"/>
        </a:xfrm>
        <a:prstGeom prst="rect">
          <a:avLst/>
        </a:prstGeom>
        <a:solidFill>
          <a:schemeClr val="bg1"/>
        </a:solidFill>
        <a:ln>
          <a:solidFill>
            <a:srgbClr val="E71024"/>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a:t>Use this box to filter the list of modules by the number of </a:t>
          </a:r>
          <a:r>
            <a:rPr lang="en-GB" sz="1100" b="1"/>
            <a:t>credits</a:t>
          </a:r>
        </a:p>
      </xdr:txBody>
    </xdr:sp>
    <xdr:clientData/>
  </xdr:oneCellAnchor>
  <xdr:oneCellAnchor>
    <xdr:from>
      <xdr:col>8</xdr:col>
      <xdr:colOff>173569</xdr:colOff>
      <xdr:row>32</xdr:row>
      <xdr:rowOff>170675</xdr:rowOff>
    </xdr:from>
    <xdr:ext cx="1066800" cy="1125693"/>
    <xdr:sp macro="" textlink="">
      <xdr:nvSpPr>
        <xdr:cNvPr id="31" name="TextBox 30">
          <a:extLst>
            <a:ext uri="{FF2B5EF4-FFF2-40B4-BE49-F238E27FC236}">
              <a16:creationId xmlns:a16="http://schemas.microsoft.com/office/drawing/2014/main" id="{0FAA0D5F-1200-0045-ABFA-C9113F0850B4}"/>
            </a:ext>
          </a:extLst>
        </xdr:cNvPr>
        <xdr:cNvSpPr txBox="1"/>
      </xdr:nvSpPr>
      <xdr:spPr>
        <a:xfrm>
          <a:off x="6290736" y="7303842"/>
          <a:ext cx="1066800" cy="1125693"/>
        </a:xfrm>
        <a:prstGeom prst="rect">
          <a:avLst/>
        </a:prstGeom>
        <a:solidFill>
          <a:schemeClr val="bg1"/>
        </a:solidFill>
        <a:ln>
          <a:solidFill>
            <a:srgbClr val="E71024"/>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a:t>This box contains important</a:t>
          </a:r>
          <a:r>
            <a:rPr lang="en-GB" sz="1100" baseline="0"/>
            <a:t> information about </a:t>
          </a:r>
          <a:r>
            <a:rPr lang="en-GB" sz="1100" b="1" baseline="0"/>
            <a:t>prerequisites</a:t>
          </a:r>
          <a:endParaRPr lang="en-GB" sz="1100" b="1"/>
        </a:p>
      </xdr:txBody>
    </xdr:sp>
    <xdr:clientData/>
  </xdr:oneCellAnchor>
  <xdr:twoCellAnchor editAs="oneCell">
    <xdr:from>
      <xdr:col>5</xdr:col>
      <xdr:colOff>806640</xdr:colOff>
      <xdr:row>26</xdr:row>
      <xdr:rowOff>130177</xdr:rowOff>
    </xdr:from>
    <xdr:to>
      <xdr:col>7</xdr:col>
      <xdr:colOff>4646</xdr:colOff>
      <xdr:row>34</xdr:row>
      <xdr:rowOff>817</xdr:rowOff>
    </xdr:to>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34" name="Ink 33">
              <a:extLst>
                <a:ext uri="{FF2B5EF4-FFF2-40B4-BE49-F238E27FC236}">
                  <a16:creationId xmlns:a16="http://schemas.microsoft.com/office/drawing/2014/main" id="{E5AF1A34-18EA-99D7-78C6-B78B35ED7576}"/>
                </a:ext>
              </a:extLst>
            </xdr14:cNvPr>
            <xdr14:cNvContentPartPr/>
          </xdr14:nvContentPartPr>
          <xdr14:nvPr macro=""/>
          <xdr14:xfrm>
            <a:off x="4288557" y="6120344"/>
            <a:ext cx="943197" cy="1394640"/>
          </xdr14:xfrm>
        </xdr:contentPart>
      </mc:Choice>
      <mc:Fallback xmlns="">
        <xdr:pic>
          <xdr:nvPicPr>
            <xdr:cNvPr id="34" name="Ink 33">
              <a:extLst>
                <a:ext uri="{FF2B5EF4-FFF2-40B4-BE49-F238E27FC236}">
                  <a16:creationId xmlns:a16="http://schemas.microsoft.com/office/drawing/2014/main" id="{E5AF1A34-18EA-99D7-78C6-B78B35ED7576}"/>
                </a:ext>
              </a:extLst>
            </xdr:cNvPr>
            <xdr:cNvPicPr/>
          </xdr:nvPicPr>
          <xdr:blipFill>
            <a:blip xmlns:r="http://schemas.openxmlformats.org/officeDocument/2006/relationships" r:embed="rId20"/>
            <a:stretch>
              <a:fillRect/>
            </a:stretch>
          </xdr:blipFill>
          <xdr:spPr>
            <a:xfrm>
              <a:off x="4097880" y="6075720"/>
              <a:ext cx="907920" cy="1412280"/>
            </a:xfrm>
            <a:prstGeom prst="rect">
              <a:avLst/>
            </a:prstGeom>
          </xdr:spPr>
        </xdr:pic>
      </mc:Fallback>
    </mc:AlternateContent>
    <xdr:clientData/>
  </xdr:twoCellAnchor>
  <xdr:twoCellAnchor editAs="oneCell">
    <xdr:from>
      <xdr:col>7</xdr:col>
      <xdr:colOff>178911</xdr:colOff>
      <xdr:row>26</xdr:row>
      <xdr:rowOff>188857</xdr:rowOff>
    </xdr:from>
    <xdr:to>
      <xdr:col>7</xdr:col>
      <xdr:colOff>399786</xdr:colOff>
      <xdr:row>33</xdr:row>
      <xdr:rowOff>96997</xdr:rowOff>
    </xdr:to>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37" name="Ink 36">
              <a:extLst>
                <a:ext uri="{FF2B5EF4-FFF2-40B4-BE49-F238E27FC236}">
                  <a16:creationId xmlns:a16="http://schemas.microsoft.com/office/drawing/2014/main" id="{879A0CEC-3E5E-896F-8E25-FCAFB1C749FC}"/>
                </a:ext>
              </a:extLst>
            </xdr14:cNvPr>
            <xdr14:cNvContentPartPr/>
          </xdr14:nvContentPartPr>
          <xdr14:nvPr macro=""/>
          <xdr14:xfrm>
            <a:off x="5417661" y="6179024"/>
            <a:ext cx="220875" cy="1241640"/>
          </xdr14:xfrm>
        </xdr:contentPart>
      </mc:Choice>
      <mc:Fallback xmlns="">
        <xdr:pic>
          <xdr:nvPicPr>
            <xdr:cNvPr id="37" name="Ink 36">
              <a:extLst>
                <a:ext uri="{FF2B5EF4-FFF2-40B4-BE49-F238E27FC236}">
                  <a16:creationId xmlns:a16="http://schemas.microsoft.com/office/drawing/2014/main" id="{879A0CEC-3E5E-896F-8E25-FCAFB1C749FC}"/>
                </a:ext>
              </a:extLst>
            </xdr:cNvPr>
            <xdr:cNvPicPr/>
          </xdr:nvPicPr>
          <xdr:blipFill>
            <a:blip xmlns:r="http://schemas.openxmlformats.org/officeDocument/2006/relationships" r:embed="rId22"/>
            <a:stretch>
              <a:fillRect/>
            </a:stretch>
          </xdr:blipFill>
          <xdr:spPr>
            <a:xfrm>
              <a:off x="5216400" y="6134040"/>
              <a:ext cx="248040" cy="1259280"/>
            </a:xfrm>
            <a:prstGeom prst="rect">
              <a:avLst/>
            </a:prstGeom>
          </xdr:spPr>
        </xdr:pic>
      </mc:Fallback>
    </mc:AlternateContent>
    <xdr:clientData/>
  </xdr:twoCellAnchor>
  <xdr:twoCellAnchor editAs="oneCell">
    <xdr:from>
      <xdr:col>8</xdr:col>
      <xdr:colOff>103864</xdr:colOff>
      <xdr:row>31</xdr:row>
      <xdr:rowOff>2580</xdr:rowOff>
    </xdr:from>
    <xdr:to>
      <xdr:col>8</xdr:col>
      <xdr:colOff>282784</xdr:colOff>
      <xdr:row>32</xdr:row>
      <xdr:rowOff>162360</xdr:rowOff>
    </xdr:to>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40" name="Ink 39">
              <a:extLst>
                <a:ext uri="{FF2B5EF4-FFF2-40B4-BE49-F238E27FC236}">
                  <a16:creationId xmlns:a16="http://schemas.microsoft.com/office/drawing/2014/main" id="{DA2C9657-56A9-5FC0-5717-A6261769E446}"/>
                </a:ext>
              </a:extLst>
            </xdr14:cNvPr>
            <xdr14:cNvContentPartPr/>
          </xdr14:nvContentPartPr>
          <xdr14:nvPr macro=""/>
          <xdr14:xfrm>
            <a:off x="6221031" y="6945247"/>
            <a:ext cx="178920" cy="350280"/>
          </xdr14:xfrm>
        </xdr:contentPart>
      </mc:Choice>
      <mc:Fallback xmlns="">
        <xdr:pic>
          <xdr:nvPicPr>
            <xdr:cNvPr id="40" name="Ink 39">
              <a:extLst>
                <a:ext uri="{FF2B5EF4-FFF2-40B4-BE49-F238E27FC236}">
                  <a16:creationId xmlns:a16="http://schemas.microsoft.com/office/drawing/2014/main" id="{DA2C9657-56A9-5FC0-5717-A6261769E446}"/>
                </a:ext>
              </a:extLst>
            </xdr:cNvPr>
            <xdr:cNvPicPr/>
          </xdr:nvPicPr>
          <xdr:blipFill>
            <a:blip xmlns:r="http://schemas.openxmlformats.org/officeDocument/2006/relationships" r:embed="rId24"/>
            <a:stretch>
              <a:fillRect/>
            </a:stretch>
          </xdr:blipFill>
          <xdr:spPr>
            <a:xfrm>
              <a:off x="5977080" y="6890040"/>
              <a:ext cx="196560" cy="36792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139700</xdr:colOff>
      <xdr:row>0</xdr:row>
      <xdr:rowOff>88900</xdr:rowOff>
    </xdr:from>
    <xdr:to>
      <xdr:col>0</xdr:col>
      <xdr:colOff>1825625</xdr:colOff>
      <xdr:row>23</xdr:row>
      <xdr:rowOff>50800</xdr:rowOff>
    </xdr:to>
    <mc:AlternateContent xmlns:mc="http://schemas.openxmlformats.org/markup-compatibility/2006" xmlns:a14="http://schemas.microsoft.com/office/drawing/2010/main">
      <mc:Choice Requires="a14">
        <xdr:graphicFrame macro="">
          <xdr:nvGraphicFramePr>
            <xdr:cNvPr id="2" name="Department">
              <a:extLst>
                <a:ext uri="{FF2B5EF4-FFF2-40B4-BE49-F238E27FC236}">
                  <a16:creationId xmlns:a16="http://schemas.microsoft.com/office/drawing/2014/main" id="{12CF6803-6BA2-CACF-C483-AE5646BD4207}"/>
                </a:ext>
              </a:extLst>
            </xdr:cNvPr>
            <xdr:cNvGraphicFramePr/>
          </xdr:nvGraphicFramePr>
          <xdr:xfrm>
            <a:off x="0" y="0"/>
            <a:ext cx="0" cy="0"/>
          </xdr:xfrm>
          <a:graphic>
            <a:graphicData uri="http://schemas.microsoft.com/office/drawing/2010/slicer">
              <sle:slicer xmlns:sle="http://schemas.microsoft.com/office/drawing/2010/slicer" name="Department"/>
            </a:graphicData>
          </a:graphic>
        </xdr:graphicFrame>
      </mc:Choice>
      <mc:Fallback xmlns="">
        <xdr:sp macro="" textlink="">
          <xdr:nvSpPr>
            <xdr:cNvPr id="0" name=""/>
            <xdr:cNvSpPr>
              <a:spLocks noTextEdit="1"/>
            </xdr:cNvSpPr>
          </xdr:nvSpPr>
          <xdr:spPr>
            <a:xfrm>
              <a:off x="139700" y="88900"/>
              <a:ext cx="1828800" cy="43434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aft%20of%20Liberal%20Arts%20Programme%20Templ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 modules"/>
      <sheetName val="Thematic clusters"/>
      <sheetName val="Option A"/>
      <sheetName val="UCIL"/>
      <sheetName val="UGPDs"/>
      <sheetName val="Sheet6"/>
      <sheetName val="Sheet8"/>
      <sheetName val="TEST FORM"/>
      <sheetName val="Draft of Liberal Arts Programme"/>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4T13:06:12.344"/>
    </inkml:context>
    <inkml:brush xml:id="br0">
      <inkml:brushProperty name="width" value="0.05" units="cm"/>
      <inkml:brushProperty name="height" value="0.05" units="cm"/>
      <inkml:brushProperty name="color" value="#E71224"/>
    </inkml:brush>
  </inkml:definitions>
  <inkml:trace contextRef="#ctx0" brushRef="#br0">531 2355 24575,'-19'0'0,"-4"0"0,-6 0 0,-14-5 0,-4-4 0,2-4 0,5-5 0,13 1 0,1-1 0,3-1 0,5 4 0,1-3 0,3 0 0,1 2 0,3-2 0,1 0 0,1-3 0,-1 0 0,1-3 0,-2-6 0,0-3 0,0-8 0,-4-3 0,3-1 0,0 1 0,2 4 0,1 4 0,2 2 0,0 3 0,3-4 0,0 6 0,2 3 0,0 2 0,1 3 0,0-3 0,0-3 0,0-6 0,3-1 0,1-6 0,6-4 0,7-5 0,2-5 0,1 0 0,-1 0 0,0 5 0,1 3 0,-1 1 0,-1 4 0,-3 9 0,2-1 0,1 8 0,-1 3 0,4-3 0,-1 2 0,4-1 0,3-4 0,1 0 0,9-9 0,5-4 0,3-2 0,2-3 0,8-4 0,4-1 0,3-2 0,1 0 0,-7 4 0,4 0 0,-5 5 0,-4 7 0,-2 2 0,-4 3 0,1 7 0,-2 0 0,0 7 0,-1 3 0,4 0 0,8 6 0,11 2 0,4 4 0,11 1-681,6 2 681,-41 3 0,1 2 0,-1 2 0,-2 1 0,37 16 0,-7 7 0,-2 3 0,5 6 0,-8 3 0,-10 2 0,-6-2 0,-9 0 0,-5 3 0,-7-1 0,-6 1 0,-4 3 681,-2 5-681,-3 4 0,-2 3 0,-6-7 0,-4-1 0,-2 1 0,-3 1 0,0 5 0,0 1 0,0 1 0,0-3 0,0-1 0,0-3 0,-2 0 0,-3-2 0,-5-2 0,-4 0 0,-2-2 0,0 1 0,-2 0 0,-1-1 0,0-3 0,-2-1 0,-1-3 0,1-4 0,1-4 0,0-5 0,1-2 0,-3 0 0,1-2 0,0-3 0,-2 2 0,1-2 0,-5 3 0,-1-2 0,-5-2 0,-6 1 0,-1-1 0,-4-3 0,1-3 0,-1-3 0,-4 1 0,-1 0 0,-3-1 0,2 1 0,0-1 0,-3 1 0,4 0 0,0-1 0,1 1 0,4-4 0,0 0 0,1-1 0,1-1 0,-2 1 0,-4-2 0,-3-1 0,-10 1 0,2-2 0,-3-1 0,3-2 0,8 0 0,1-1 0,4 0 0,2 0 0,4 0 0,7 0 0,4 0 0,4 0 0,1 0 0,4 0 0,4 0 0,0 0 0,2 0 0,-2 0 0,3 0 0,0 0 0,-1 0 0,0 0 0,2 0 0,2-2 0,-1-1 0,0-5 0,-1-1 0,-1 0 0,3 0 0,-1-2 0,0-1 0,2 0 0,0 0 0,1 2 0,-2 2 0,6 3 0,0 2 0</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4T13:12:54.788"/>
    </inkml:context>
    <inkml:brush xml:id="br0">
      <inkml:brushProperty name="width" value="0.05" units="cm"/>
      <inkml:brushProperty name="height" value="0.05" units="cm"/>
      <inkml:brushProperty name="color" value="#E71224"/>
    </inkml:brush>
  </inkml:definitions>
  <inkml:trace contextRef="#ctx0" brushRef="#br0">2565 1 24575,'-19'2'0,"-2"6"0,-8 11 0,-7 12 0,-4 9 0,-2 2 0,6-3 0,5-2 0,0-2 0,-1 1 0,-1 3 0,-4 1 0,2 4 0,-3 0 0,0-3 0,2-2 0,2-4 0,3-3 0,7-7 0,2-4 0,4-4 0,-1 1 0,-3 1 0,1 2 0,1-1 0,0 1 0,2 0 0,-3 2 0,0 1 0,0 0 0,1-1 0,1-1 0,1 2 0,-2 0 0,1 0 0,1 3 0,-1 0 0,-1 4 0,-1 2 0,-4 4 0,1 1 0,2 3 0,0 0 0,1 0 0,2-4 0,-5-1 0,-2 1 0,1 0 0,-6 7 0,3-1 0,-5 3 0,0 1 0,-1-4 0,-2 4 0,-1 0 0,-2 6 0,1 3 0,2-3 0,1-1 0,1-4 0,3-3 0,1 1 0,5-4 0,-1-4 0,2 0 0,3-7 0,1 0 0,0-5 0,3-2 0,1-3 0,2-3 0,2-1 0,0 3 0,-2-1 0,2-1 0,2 0 0,0-5 0,0 4 0,-1-2 0,1 0 0,-1 2 0,0 1 0,1 3 0,-2-1 0,1 1 0,0 2 0,-2 4 0,2 4 0,-3 2 0,0 1 0,-2 0 0,1 3 0,2 0 0,2 0 0,-2 0 0,2-7 0,1-1 0,-1 3 0,-1-2 0,3-1 0,-1-2 0,4-6 0,0 3 0,-2-2 0,0-1 0,-1 0 0,1-3 0,-1 0 0,2 0 0,1-2 0,-1-1 0,2 0 0,2-2 0,-3-1 0,1 0 0,2-3 0,-3 0 0,0 0 0,0 0 0,5 0 0,-3-1 0,1-1 0,-1 1 0,0 1 0,1 0 0,-2 0 0,3 1 0,-2-1 0,2 0 0,0 0 0,-1 1 0,1-1 0,-2 0 0,0 1 0,-1-1 0,2 1 0,-1-1 0,0 1 0,0-1 0,0-2 0,-1-1 0,3 1 0,-3-1 0,3 2 0,-2 0 0,0 0 0,0 1 0,0 0 0,0 0 0,-2 0 0,-1 0 0,2 0 0,3 0 0,-3-2 0,3 0 0,-4-2 0,2-1 0,0 3 0,1 0 0,1 2 0,-4-2 0,1-1 0,3 0 0,-2 0 0,1 2 0,-1 1 0,-1-1 0,3 1 0,-1-2 0,-2-1 0,2 1 0,-1-2 0,1 1 0,-1 0 0,-1 1 0,2 1 0,1-4 0,2 0 0</inkml:trace>
  <inkml:trace contextRef="#ctx0" brushRef="#br0" timeOffset="2459">2191 48 24575,'21'0'0,"1"0"0,2 0 0,0 0 0,4 0 0,-3 0 0,4 0 0,-4 0 0,-5 0 0,-2 0 0,-3 0 0,-4 0 0,-2 0 0,2 0 0,-2 0 0,1 0 0,0 0 0,0 0 0,-1 0 0,1 0 0,-1 0 0,1 0 0,1 0 0,-5-2 0,0-3 0,1 0 0,-1 0 0,0 1 0,2 1 0,-1-1 0,-1-3 0,-3 1 0,1 1 0,-4 5 0,0 5 0,0 2 0,0 1 0,-2 0 0,-2 1 0,-2 0 0,-2 3 0,3-1 0,-3 2 0,1 1 0,-2 1 0,2 0 0,-2 0 0,-1 3 0,-1-3 0,1 3 0,1-1 0,2 2 0,-2 1 0,1 0 0,-3 1 0,-1 0 0,2-1 0,1 0 0,2 0 0,-2 1 0,4-4 0,-2-3 0,3-2 0,-1-1 0,1 0 0,1 0 0,0 0 0,2-1 0,1-1 0,0 0 0,0 0 0,0-4 0,0 0 0</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4T13:13:01.510"/>
    </inkml:context>
    <inkml:brush xml:id="br0">
      <inkml:brushProperty name="width" value="0.05" units="cm"/>
      <inkml:brushProperty name="height" value="0.05" units="cm"/>
      <inkml:brushProperty name="color" value="#E71224"/>
    </inkml:brush>
  </inkml:definitions>
  <inkml:trace contextRef="#ctx0" brushRef="#br0">1 3448 24575,'0'-11'0,"0"-5"0,0-18 0,0-6 0,0-7 0,0 4 0,0 12 0,0-1 0,0 4 0,0-3 0,0-3 0,0 0 0,0 0 0,0 0 0,0-3 0,0-1 0,0 0 0,0 1 0,0 3 0,0 0 0,0 3 0,0 1 0,0 3 0,0 0 0,1 3 0,1 2 0,1 2 0,1 0 0,-2-2 0,2-2 0,0 0 0,-1 2 0,2 0 0,0 1 0,-3 0 0,2 0 0,1 0 0,1 0 0,1 2 0,-3 1 0,1-2 0,2-1 0,2-6 0,0 0 0,2-1 0,-1-2 0,1 0 0,-2 2 0,0 1 0,0-1 0,0-1 0,2-6 0,-1-2 0,2 3 0,-2-1 0,1 3 0,0 1 0,-1 0 0,-1 2 0,-1-2 0,0 3 0,-2 1 0,1-4 0,1 1 0,-2-4 0,2 1 0,-3-1 0,1-1 0,-1 1 0,-1 0 0,0 1 0,-2-1 0,2 4 0,-2 3 0,-1 6 0,1 3 0,1 1 0,1 1 0,-1 1 0,-1 2 0,0 2 0,-2 1 0,0 0 0,0 0 0,2 0 0,0 1 0,1-3 0,0 0 0,0-3 0,2-2 0,-1-1 0,-2-3 0,3 3 0,-3 1 0,1-1 0,-1 1 0,0-4 0,1 4 0,0 2 0,-1 2 0,-2 2 0,0-1 0,0 2 0,0 0 0,0 1 0,0-1 0,1 1 0,1-1 0,0 1 0,0 0 0,0-3 0,1 0 0,0-3 0,-1-2 0,-2-1 0,2-3 0,1 3 0,-1 0 0,2 1 0,-1 2 0,0 0 0,1 2 0,-3 1 0,2-4 0,-1 1 0,0-3 0,0 1 0,2-1 0,1-2 0,0-3 0,0-1 0,0 0 0,0-2 0,0 1 0,0-3 0,1 1 0,-2-1 0,1 1 0,0 2 0,0 4 0,0 3 0,-3 3 0,-1 0 0,-1 0 0,0 3 0,2 1 0,0 2 0,0 1 0,0-1 0,-1 0 0,0 2 0,2 1 0,-1-1 0,0 0 0,-2-1 0,0-1 0,0 1 0,2 1 0,0 1 0,-1 0 0,1 0 0,-2-3 0,0 5 0,0 0 0</inkml:trace>
  <inkml:trace contextRef="#ctx0" brushRef="#br0" timeOffset="2166">376 323 24575,'0'-11'0,"0"0"0,3 0 0,1-3 0,3-1 0,1-4 0,1 1 0,0-3 0,1 1 0,0 1 0,-1 3 0,1 3 0,-1 1 0,-2-1 0,0 1 0,-2 0 0,-1 2 0,0 1 0,-1 1 0,0 1 0,-1 1 0,0 0 0,2 1 0,0 0 0,2 3 0,1 0 0,-1-1 0,-2-1 0,-1 0 0,1 3 0,0 2 0,0 6 0,-2 4 0,2 2 0,-1 1 0,1 1 0,0-1 0,1-1 0,0-1 0,-2-2 0,0 0 0,0-1 0,-1 1 0,0-1 0,-1 0 0,1-1 0,0-2 0,1 1 0,-1 0 0,-2 2 0,0 0 0,0 0 0,0-1 0,0 0 0,0 1 0,0 1 0,0-2 0,1 1 0,2-1 0,-1 1 0,1-2 0,0 0 0,-1 0 0,1 0 0,-3 2 0,0-1 0,0-3 0,0-1 0</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4T13:13:05.846"/>
    </inkml:context>
    <inkml:brush xml:id="br0">
      <inkml:brushProperty name="width" value="0.05" units="cm"/>
      <inkml:brushProperty name="height" value="0.05" units="cm"/>
      <inkml:brushProperty name="color" value="#E71224"/>
    </inkml:brush>
  </inkml:definitions>
  <inkml:trace contextRef="#ctx0" brushRef="#br0">493 973 24575,'0'-11'0,"0"0"0,0 3 0,0-2 0,0-3 0,0-1 0,0-2 0,0 0 0,0 1 0,0-5 0,-2-2 0,-1-2 0,-4-3 0,0-1 0,-1 2 0,-1-1 0,1 0 0,-3 3 0,1 0 0,-1 0 0,3 2 0,0 1 0,0 0 0,0 6 0,1-2 0,1 3 0,0 1 0,1 0 0,-1 0 0,-1-1 0,-1 0 0,-1-1 0,1 0 0,1 0 0,0-1 0,-1 1 0,-2 0 0,1 0 0,-1-1 0,2 1 0,0 2 0,1 1 0,2 0 0,-2 1 0,0 1 0,0 1 0,-1 1 0,2-1 0,-1 0 0,1 0 0,-1 0 0,0 2 0,2 0 0,0 1 0,0-1 0,0-1 0,-1 0 0,-1-2 0,-1 1 0,-1-1 0,2 1 0,0 2 0,3 1 0,-1-1 0,-1 0 0,1-2 0,-1 2 0,2 1 0,0 2 0,-1 0 0,0 0 0,1-1 0,-1-1 0,3 3 0,0-1 0</inkml:trace>
  <inkml:trace contextRef="#ctx0" brushRef="#br0" timeOffset="1822">0 396 24575,'0'-10'0,"0"-1"0,0-5 0,0-2 0,0 0 0,0-2 0,0-2 0,0 1 0,0 0 0,0 1 0,0 2 0,0 2 0,0 0 0,0 2 0,0 0 0,0 2 0,0 1 0,0 1 0,0 1 0,0-1 0,0 0 0,0 1 0,0-1 0,0 1 0,0 0 0,0 1 0,0-1 0,2 3 0,2 2 0,3 2 0,1 1 0,1 1 0,0 0 0,-1 0 0,2 0 0,-1 0 0,0 0 0,0 0 0,-1 1 0,0 2 0,2 2 0,2 1 0,4 1 0,1 0 0,3 1 0,-1-1 0,-1 0 0,2-2 0,-1 0 0,-1 0 0,0-2 0,-2 0 0,-3-1 0,-1-2 0,-2 2 0,-1 1 0,0-1 0,1 0 0,-1-2 0,0 0 0,-2 2 0,-1 1 0,0-1 0,0 0 0,2-2 0,0 0 0,1 0 0,0 2 0,0 0 0,0 0 0,0 0 0,0 1 0,1-1 0,-6 3 0,0-3 0,-6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4T13:06:16.536"/>
    </inkml:context>
    <inkml:brush xml:id="br0">
      <inkml:brushProperty name="width" value="0.05" units="cm"/>
      <inkml:brushProperty name="height" value="0.05" units="cm"/>
      <inkml:brushProperty name="color" value="#E71224"/>
    </inkml:brush>
  </inkml:definitions>
  <inkml:trace contextRef="#ctx0" brushRef="#br0">0 1431 24575,'0'-12'0,"0"-2"0,0-5 0,0-1 0,0-4 0,0-5 0,0-4 0,0 0 0,0 2 0,0 4 0,0 4 0,0-1 0,0 1 0,0-1 0,0 1 0,0-3 0,0 2 0,0-5 0,0-2 0,2 0 0,3-2 0,1 2 0,2-1 0,0 3 0,0 4 0,3 3 0,-1 1 0,1 0 0,1-3 0,-1-3 0,1-4 0,3-3 0,0 0 0,3 1 0,2-1 0,0 0 0,3 4 0,1 0 0,-2 4 0,2 1 0,1 4 0,-3 2 0,2 0 0,2 0 0,5-3 0,4 0 0,-1 0 0,4-1 0,1 0 0,1 0 0,1 1 0,-2 2 0,-2 2 0,1 2 0,-1 2 0,-3 2 0,1 0 0,-5 1 0,0 3 0,-3 2 0,8 4 0,3 2 0,14 0 0,2 0 0,7 0 0,16 5 0,5 9 0,-31-1 0,1 3-575,5 5 1,-1 3 574,-4 0 0,2 2 0,1 5 0,2 2 0,-3-2 0,-2 2 0,0-1 0,-1 1 0,1 1 0,-3 1 0,32 25-176,-6 2 176,-11-3 0,-11-5 0,-7-4 0,-9-2 0,-10-4 0,-5-2 1139,-6 3-1139,0-2 186,-6 1-186,-2-3 0,-1-4 0,-4-1 0,-1-3 0,-2-1 0,0-1 0,0-1 0,0 0 0,0-1 0,0 1 0,0 3 0,0-2 0,0 4 0,0-3 0,0-3 0,-2 0 0,-3 0 0,-6 3 0,-3-2 0,-5 1 0,0 0 0,-2-1 0,-3 4 0,-3-2 0,-1-1 0,-2 0 0,-2-2 0,-6 0 0,-2-3 0,-2-3 0,-4 2 0,0-2 0,-3-1 0,-4 0 0,1-2 0,-3 2 0,2-3 0,0-3 0,3 0 0,6-4 0,3 0 0,3 0 0,0-1 0,3 0 0,-1-2 0,1-1 0,0-2 0,-3-3 0,-2 0 0,-2-3 0,5 0 0,-1 0 0,2 0 0,2 0 0,1 0 0,-1 0 0,-1 0 0,-4-2 0,-6-3 0,-7-4 0,-1-3 0,1 0 0,1-2 0,3 0 0,-3-4 0,2 0 0,3 0 0,5 1 0,7 0 0,4 1 0,6 2 0,1 1 0,5 2 0,7 2 0,2-1 0,3 1 0,0-3 0,2 1 0,-2-1 0,2-1 0,-4 3 0,0-4 0,1 1 0,0-2 0,0 0 0,1 0 0,0 0 0,-2-1 0,2 1 0,-2 0 0,0-2 0,1 1 0,-2-2 0,-4 1 0,0-2 0,-2 1 0,3 0 0,0 1 0,2 1 0,0 1 0,0 1 0,-1 2 0,2 0 0,0 1 0,2 0 0,0 1 0,1-3 0,3 1 0,-5 2 0,2-3 0,-1 1 0,1 0 0,1-2 0,0 0 0,0 2 0,0 0 0,1 3 0,-1 0 0,-1 0 0,1-1 0,3-1 0,-2-1 0,-2 0 0,2 0 0,-1 3 0,0 1 0,4 4 0,0 2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4T13:06:26.661"/>
    </inkml:context>
    <inkml:brush xml:id="br0">
      <inkml:brushProperty name="width" value="0.05" units="cm"/>
      <inkml:brushProperty name="height" value="0.05" units="cm"/>
      <inkml:brushProperty name="color" value="#E71224"/>
    </inkml:brush>
  </inkml:definitions>
  <inkml:trace contextRef="#ctx0" brushRef="#br0">489 907 24575,'-12'0'0,"-5"-2"0,-9-3 0,-3-5 0,-8-4 0,0-2 0,3 0 0,-1-1 0,2 1 0,-2 2 0,4-1 0,3 1 0,5 1 0,8-1 0,-2 2 0,3 1 0,5 1 0,1 2 0,-1-1 0,1-1 0,-2 1 0,3 1 0,1 1 0,2 0 0,1 0 0,3-2 0,0 0 0,0-3 0,0 0 0,0 0 0,0-3 0,-2 0 0,2-1 0,0-2 0,0 4 0,0-1 0,0-2 0,0-1 0,0-3 0,0 1 0,0 2 0,0 0 0,0 0 0,0-2 0,2-3 0,4-1 0,1 0 0,4 3 0,1-1 0,1 1 0,-2 2 0,2 1 0,1 2 0,0 1 0,2-1 0,0 1 0,-2 0 0,0 1 0,2 2 0,-3 3 0,-2-1 0,0 1 0,1 0 0,1 2 0,2 0 0,-1 2 0,-2 3 0,-3-1 0,1 2 0,0-1 0,1-1 0,1 1 0,4 2 0,-2-1 0,3 1 0,-2 0 0,2 0 0,5 0 0,-6 0 0,6 0 0,-2 0 0,2 0 0,-1 0 0,1 0 0,-2 0 0,1 2 0,4 3 0,-5 0 0,4 3 0,-4-2 0,1-1 0,-1 2 0,-2-1 0,4-1 0,-1 2 0,-1 0 0,-5-1 0,-2 1 0,-2-3 0,1 1 0,-1 0 0,1 0 0,-3 1 0,2 1 0,-5 2 0,-1-2 0,-2 0 0,-2-1 0,2 1 0,-3 2 0,0-1 0,0 0 0,0 0 0,0 0 0,0 1 0,0 0 0,0 0 0,0 1 0,0-1 0,0 0 0,0 0 0,0 0 0,0 1 0,0-1 0,0 0 0,0 0 0,0 1 0,0-1 0,0 0 0,0 1 0,0-1 0,0 0 0,0 0 0,0 3 0,0 0 0,0 0 0,0 1 0,0 0 0,0 0 0,0 2 0,0 2 0,0-2 0,0 0 0,0-2 0,0-2 0,0-2 0,0 1 0,0-1 0,0 0 0,0 0 0,0 1 0,0-1 0,0 0 0,0 0 0,0 0 0,0 0 0,-3 0 0,0 0 0,-1-1 0,-1 0 0,4 0 0,-6 1 0,4 0 0,-1 1 0,-1-1 0,4 0 0,-4 0 0,0 0 0,2 0 0,-3 0 0,3 0 0,-2 1 0,1-1 0,1 1 0,-4-1 0,1 0 0,2 0 0,-2 0 0,2 0 0,0-2 0,1 0 0,-3-2 0,1-2 0,-1 1 0,0 0 0,-2 1 0,-3-1 0,0 1 0,4-1 0,-1 1 0,0 0 0,1-1 0,-6-1 0,3 1 0,-1-2 0,0 0 0,0 0 0,2-2 0,-2 0 0,2 0 0,-2 0 0,2 0 0,-2 0 0,0 0 0,1 0 0,-1 0 0,2 0 0,-1 0 0,1 0 0,-2 0 0,1 0 0,0 2 0,4 0 0,-1 1 0,2-1 0,2-2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4T13:06:30.269"/>
    </inkml:context>
    <inkml:brush xml:id="br0">
      <inkml:brushProperty name="width" value="0.05" units="cm"/>
      <inkml:brushProperty name="height" value="0.05" units="cm"/>
      <inkml:brushProperty name="color" value="#E71224"/>
    </inkml:brush>
  </inkml:definitions>
  <inkml:trace contextRef="#ctx0" brushRef="#br0">450 868 24575,'-9'0'0,"0"0"0,-3 0 0,-1 0 0,-1 0 0,0 0 0,0 0 0,-1 0 0,0 0 0,-2 0 0,1 0 0,2 0 0,3 0 0,3 0 0,-2 0 0,-3-2 0,0 0 0,1 0 0,3 0 0,1 0 0,-1-1 0,0-1 0,1-1 0,0 3 0,-1-2 0,0 1 0,1-2 0,0-1 0,-1 1 0,-1-2 0,2 0 0,-1 0 0,1-3 0,0 1 0,-2 0 0,2-1 0,0 1 0,1-3 0,2 1 0,-1-2 0,3-2 0,-4 0 0,2-4 0,2-1 0,0-1 0,1 2 0,-1 1 0,1 1 0,0 0 0,-1 1 0,1 2 0,0 1 0,0 0 0,2 2 0,0 1 0,0-3 0,0 1 0,0-1 0,0 2 0,0 1 0,0 1 0,0 0 0,0 1 0,0 1 0,0-3 0,0-2 0,0-1 0,1 1 0,3 0 0,2 1 0,0-2 0,0 1 0,0 0 0,2-1 0,0 1 0,0-3 0,1 3 0,1-3 0,1 0 0,0-1 0,1 1 0,-1 2 0,0-1 0,0 1 0,0 1 0,2 0 0,-2 3 0,3-1 0,-2 1 0,0 1 0,0-1 0,0 0 0,2 0 0,0-1 0,0 2 0,0 0 0,-2 2 0,1 2 0,1 2 0,0 1 0,1 1 0,-1 0 0,0-1 0,0 1 0,-2 0 0,-1 0 0,0 0 0,0 0 0,1 0 0,-1 0 0,-1 0 0,-2 0 0,1 0 0,-2 1 0,1 3 0,-1 2 0,0 2 0,2-1 0,-3 0 0,0 0 0,-3-2 0,1 2 0,-2 0 0,1-2 0,0 2 0,0-1 0,-1 1 0,0 2 0,-1 0 0,2 1 0,-1-1 0,0 0 0,1 1 0,-2-1 0,1 0 0,0 0 0,1 0 0,1 1 0,0-1 0,0 0 0,-1 2 0,1 0 0,0-1 0,0 2 0,1 0 0,-2 1 0,-1-1 0,-2-3 0,1 1 0,-1-1 0,0 1 0,0-1 0,0 1 0,0-1 0,0 2 0,0 1 0,0 1 0,0-1 0,0-3 0,0 0 0,0 0 0,0 1 0,0-1 0,0-1 0,0 0 0,0 0 0,0 0 0,0 1 0,0 0 0,0 0 0,0 0 0,0 0 0,0 1 0,0-1 0,0 0 0,0 1 0,0-1 0,-1 1 0,-2 1 0,1 1 0,-2 1 0,2 1 0,-3-1 0,1-1 0,2 2 0,-2-2 0,1 0 0,-1 2 0,-1-2 0,3-1 0,-2-1 0,3 0 0,-3 1 0,-1 2 0,2-2 0,-2-1 0,2 0 0,0-1 0,0 1 0,0-1 0,0-1 0,0-1 0,-1-2 0,-1-1 0,1 3 0,-2 0 0,0 2 0,-2-1 0,0 1 0,1-3 0,0 0 0,-2-2 0,2-2 0,-2 1 0,1-3 0,-1 0 0,1 0 0,0 0 0,0 0 0,2 0 0,3 0 0</inkml:trace>
  <inkml:trace contextRef="#ctx0" brushRef="#br0" timeOffset="2747">1065 895 24575,'0'-11'0,"0"1"0,0-2 0,0-5 0,0-2 0,0-2 0,0-1 0,0 3 0,0-5 0,0 3 0,0 2 0,0-2 0,0 7 0,0 0 0,0 2 0,0 1 0,0-1 0,0-1 0,0 3 0,0 0 0,0 1 0,0-1 0,0 2 0,0-2 0,0 1 0,0 0 0,0 0 0,0-1 0,0 1 0,0 0 0,0-1 0,0 1 0,0 0 0,0-3 0,0-3 0,0 0 0,1 0 0,1-2 0,2 0 0,3-3 0,-2 0 0,1 3 0,0-2 0,0-1 0,4 0 0,-1-2 0,2 1 0,1 0 0,1 3 0,1 0 0,0 2 0,2 0 0,-1 0 0,2 5 0,-4 1 0,1 3 0,0 1 0,0 2 0,-1 1 0,-2 3 0,0 0 0,-1 0 0,-1 0 0,1 0 0,-1 0 0,0 0 0,-1 2 0,0 2 0,-2 2 0,-1 2 0,-1 1 0,1 0 0,-2 3 0,-1 0 0,-2 2 0,0 1 0,0-2 0,0 1 0,0-1 0,0 1 0,0 1 0,0-3 0,0 3 0,0-3 0,0 2 0,0 2 0,0-1 0,0 0 0,0 0 0,0 2 0,1 2 0,2 1 0,1 2 0,0 2 0,0 0 0,0-1 0,-1-1 0,-1-1 0,3 3 0,-2 0 0,-1 0 0,1-1 0,-3-2 0,0-2 0,0-2 0,0-1 0,0-1 0,0 0 0,0-3 0,0-1 0,0-3 0,0 2 0,0 1 0,0 1 0,0 1 0,0 0 0,0-1 0,0 1 0,0 2 0,0 0 0,-2 2 0,0-2 0,-2-2 0,-2 1 0,-1-1 0,1-1 0,-1 0 0,1-2 0,-2 0 0,2-1 0,0-2 0,-1-2 0,1-3 0,-3-2 0,2 0 0,0 0 0,-1 0 0,0 0 0,0 0 0,1 0 0,-2 0 0,0 0 0,1 0 0,-1 0 0,1 0 0,-1 0 0,0 0 0,1 0 0,-1 0 0,0 0 0,1 0 0,1-2 0,1-1 0,0-1 0,-1-1 0,0 0 0,3 1 0,-2-1 0,1-1 0,-4 0 0,2-3 0,1 2 0,1 0 0,1 3 0,1-1 0,-2 0 0,0 1 0,3-3 0,-2 2 0,2-2 0,-2 0 0,-1 0 0,3-2 0,-1 2 0,0 1 0,0-1 0,1 0 0,2-1 0,0 0 0,0 4 0,0-1 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4T13:06:37.195"/>
    </inkml:context>
    <inkml:brush xml:id="br0">
      <inkml:brushProperty name="width" value="0.05" units="cm"/>
      <inkml:brushProperty name="height" value="0.05" units="cm"/>
      <inkml:brushProperty name="color" value="#E71224"/>
    </inkml:brush>
  </inkml:definitions>
  <inkml:trace contextRef="#ctx0" brushRef="#br0">10 1369 24575,'-5'-6'0,"1"-5"0,4-17 0,0-1 0,0-12 0,0 10 0,0-6 0,0-1 0,0-3 0,0 1 0,0-3 0,0 5 0,0 0 0,0-2 0,0 6 0,0-1 0,0 1 0,0 5 0,0 3 0,0 0 0,0 1 0,0-2 0,2-4 0,3-3 0,4-3 0,2-5 0,0 2 0,4-2 0,0 0 0,-1 4 0,3 1 0,-3 5 0,0 5 0,-1 4 0,-1 5 0,0 3 0,-1 1 0,2 1 0,-2 0 0,2-2 0,4-2 0,0 0 0,5-1 0,1 1 0,4 1 0,1 1 0,0 2 0,2 2 0,-2 3 0,5 2 0,2-2 0,0 2 0,2 2 0,-3 2 0,2 2 0,5 0 0,1 0 0,2 0 0,0 0 0,1 0 0,0 0 0,-6 0 0,1 0 0,-8 1 0,0 3 0,-4 3 0,-6 3 0,1 0 0,-2 0 0,-2 0 0,-1 0 0,0 0 0,-2 0 0,-1 0 0,-3 0 0,-2 2 0,0 0 0,0 0 0,0 3 0,-1-3 0,-1 0 0,-1 2 0,-3-2 0,1 3 0,2 0 0,-1-1 0,1 1 0,-1 0 0,1 1 0,0 4 0,3 2 0,0 2 0,1 1 0,0 1 0,0 1 0,0 6 0,0 3 0,3 4 0,1 4 0,0 0 0,0 1 0,-3-3 0,0-5 0,-1 1 0,0-4 0,-2 0 0,-1 0 0,-2-4 0,-3 0 0,0 0 0,-3-5 0,0 2 0,0-2 0,0 0 0,0-2 0,0-2 0,0-3 0,0-1 0,0 0 0,-2-1 0,-2-1 0,-3 0 0,-2-2 0,-1-1 0,1-2 0,-3 0 0,0 0 0,-1-1 0,-1 1 0,1 0 0,-2-1 0,0 1 0,0 0 0,1-1 0,-1-1 0,-2-2 0,-1 1 0,-2 1 0,2 2 0,2-1 0,1 2 0,0 0 0,-4 2 0,1 2 0,0 0 0,1 0 0,0-2 0,2 2 0,0-2 0,1 0 0,2-1 0,-1-3 0,1 1 0,2 0 0,-3 0 0,1-1 0,1 1 0,-1-2 0,3-2 0,-3 1 0,0 0 0,-3 1 0,0-2 0,3 0 0,-3-1 0,1 1 0,-2 0 0,-1 0 0,-1-1 0,0-1 0,0-1 0,3 0 0,-1-1 0,1-2 0,0 1 0,0-1 0,0 0 0,0 0 0,0 0 0,-3 0 0,0 0 0,0 0 0,1 0 0,-1 0 0,0 0 0,1 0 0,-1 0 0,4 0 0,2 0 0,-1-2 0,0-2 0,-2-1 0,0 0 0,0 1 0,2 1 0,1-2 0,2 1 0,0-1 0,1 0 0,-3 0 0,-2-2 0,-2 2 0,2-2 0,2 2 0,3 0 0,-1 0 0,3 1 0,0-1 0,0 2 0,0-1 0,-2 2 0,2-3 0,0 0 0,2 3 0,0-2 0,-1 2 0,0-2 0,-2-1 0,1 1 0,0-1 0,2 0 0,1 1 0,-3 1 0,2-2 0,-2 3 0,0-3 0,0-1 0,-2 0 0,0 0 0,0 1 0,0 1 0,2-2 0,1 1 0,0-1 0,-1 2 0,0 0 0,1-1 0,1 0 0,0-1 0,1-2 0,-1-1 0,1 1 0,-1 1 0,0 0 0,3 1 0,-2-1 0,2-1 0,-2 0 0,0-1 0,-1 1 0,1-2 0,1 1 0,-1 1 0,1 2 0,0-1 0,1 4 0,2-1 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4T13:06:46.106"/>
    </inkml:context>
    <inkml:brush xml:id="br0">
      <inkml:brushProperty name="width" value="0.05" units="cm"/>
      <inkml:brushProperty name="height" value="0.05" units="cm"/>
      <inkml:brushProperty name="color" value="#E71224"/>
    </inkml:brush>
  </inkml:definitions>
  <inkml:trace contextRef="#ctx0" brushRef="#br0">239 0 24575,'0'19'0,"0"11"0,0 23 0,1 2-926,4 40 926,8-13 0,0 4-1140,-2-10 1,1 3 1139,0-9 0,2 4 0,-1-2 0,2 6 0,1-2 0,0 5 0,2 0 0,-2 3 0,1-2 0,-1 2 0,3-1 0,-3 0 0,1-1 0,-2-3 0,0-1 0,0-2 0,-1-1 0,0 0 0,-2-2 0,-1-9 0,0-1 0,-1-6 0,0-1 0,-1-4 0,-1 1 0,2 0 0,2 1 0,-2 5 0,1 1 0,-2-5 0,1-2 0,8 42 751,-6-17-751,4 7 0,-1 1 0,1 2 0,0-2 0,-4-10 0,1 8 0,-2-1 0,0 2 0,2 1 0,2 1 0,-2-4 0,3 3 0,-2-6 0,3 9 0,-1 0 0,-1-5 0,2 3 0,-1-8 0,3 3 0,1-2 0,1 4 0,-1-11 0,-2-1 0,-2-6 0,-1-8 0,3 9 0,-1-1 422,1-2-422,0-4 2032,-2-4-2032,1-3 0,0-6 0,-3-3 0,-3-5 0,1-6 0,-2-3 0,0-6 0,-2-5 0,-2-4 0,-2-2 0,-2-4 0,-1 1 0,-1-5 0,0-1 0</inkml:trace>
  <inkml:trace contextRef="#ctx0" brushRef="#br0" timeOffset="1825">251 41 24575,'-8'11'0,"2"4"0,-4 5 0,-2 6 0,-4 9 0,-3 1 0,-1 3 0,0-1 0,0-5 0,-1 3 0,1-4 0,3-4 0,1-4 0,4-5 0,4-3 0,1-4 0,1-2 0,2-1 0,-1-2 0,4-2 0,-1-4 0</inkml:trace>
  <inkml:trace contextRef="#ctx0" brushRef="#br0" timeOffset="3410">261 12 24575,'0'12'0,"1"8"0,5 9 0,8 11 0,5 5 0,3 0 0,1 2 0,2 2 0,-2-3 0,1 1 0,-1-5 0,-4-8 0,-1-1 0,-4-9 0,-2-3 0,-2-5 0,-2-7 0,-5-1 0,-1-1 0,-1-3 0,-1 0 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4T13:10:11.348"/>
    </inkml:context>
    <inkml:brush xml:id="br0">
      <inkml:brushProperty name="width" value="0.05" units="cm"/>
      <inkml:brushProperty name="height" value="0.05" units="cm"/>
      <inkml:brushProperty name="color" value="#E71224"/>
    </inkml:brush>
  </inkml:definitions>
  <inkml:trace contextRef="#ctx0" brushRef="#br0">4047 1 24575,'-26'14'0,"-2"11"0,-14 18 0,1 8 0,-10 5 0,-5 4 0,-4 7-883,-3 3 883,2-3 0,25-28 0,0-1 0,-32 28 0,-2 5 0,8-7 0,3-7 0,-3 5 0,1-2 0,0-1 0,7-2 0,3-4 290,-1 1-290,2-1 146,-2 1-146,1-2 0,4-3 0,2-6 0,3-4 0,0-2 447,-6 3-447,-6 4 0,2-2 0,0-1 0,4-2 0,0 0 0,0 0 0,4-1 0,-2 1 0,3-1 0,0-1 0,-1 4 0,4 1 0,4 1 0,2 0 0,3-3 0,2-1 0,1-4 0,2 0 0,1-1 0,3-1 0,-1 1 0,-1-1 0,1 0 0,-3 0 0,-1 1 0,0-2 0,0-2 0,1-2 0,-1 0 0,-2 3 0,-3 1 0,-3 5 0,0-2 0,2-2 0,3-5 0,0-3 0,-4 7 0,6-3 0,3 0 0,6-1 0,-2 1 0,-17 26 0,-9 9 0,-7 8 0,7-2 0,9-15 0,4 0 0,3-3 0,-2-3 0,4-5 0,0-5 0,3-5 0,-1 0 0,0 0 0,0 0 0,-2-3 0,5-4 0,0-3 0,3-3 0,1 2 0,0 1 0,-2 0 0,1 0 0,3-4 0,0-1 0,3-1 0,0-2 0,0 2 0,2-3 0,-2 1 0,6 1 0,-1 1 0,-2 0 0,2-1 0,-1 1 0,2-2 0,-2 2 0,0-4 0,1 1 0,2 0 0,0-1 0,1 1 0,2-1 0,-2 1 0,0-4 0,2 3 0,-1-3 0,0 1 0,0-1 0,-1 0 0,2 0 0,1 2 0,-4 0 0,1 2 0,0 0 0,0 2 0,0-2 0,-2-2 0,2-1 0,2-2 0,0-1 0,-1 1 0,1-1 0,0 0 0,1 0 0,-1 0 0,0 1 0,0-2 0,2 0 0,0 0 0,0 0 0,-1 0 0,0 2 0,0-3 0,-2 0 0,1 0 0,0 1 0,0 1 0,0 0 0,3 0 0,-4-2 0,4-1 0,-1 0 0,-1-1 0,2 1 0,-1 0 0,1 0 0,0 2 0,0 1 0,-1 0 0,0-1 0,1-1 0,0-1 0,-1 0 0,0-2 0,0 2 0,1 0 0,-2-1 0,1 1 0,-3-2 0,2 0 0,1 1 0,-2 2 0,0 1 0,1 2 0,-1-4 0,1 0 0,2 0 0,-1 1 0,2-1 0,0-1 0,-1-4 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4T13:10:17.012"/>
    </inkml:context>
    <inkml:brush xml:id="br0">
      <inkml:brushProperty name="width" value="0.05" units="cm"/>
      <inkml:brushProperty name="height" value="0.05" units="cm"/>
      <inkml:brushProperty name="color" value="#E71224"/>
    </inkml:brush>
  </inkml:definitions>
  <inkml:trace contextRef="#ctx0" brushRef="#br0">1 47 24575,'15'0'0,"1"0"0,0 0 0,2 0 0,3 0 0,-1 0 0,4 0 0,-2 0 0,-2 0 0,-2 0 0,-1 0 0,2 0 0,-3 0 0,2 0 0,-5 0 0,0 0 0,-1 0 0,-3 0 0,1 0 0,-1 0 0,1 0 0,-1 0 0,0 0 0,1 0 0,-1 0 0,0 0 0,1 0 0,-1-2 0,0-1 0,1 1 0,-1-3 0,0 3 0,0-3 0,0 0 0,0 1 0,-1-1 0,1 2 0,-3-1 0,0 2 0,1 0 0,0 0 0,1 2 0,0-1 0,-1 3 0,-5 5 0,-3 2 0,-2 5 0,-1 6 0,1-2 0,0 3 0,-1-4 0,2-1 0,-1 1 0,1 0 0,2 3 0,-1 0 0,-1 3 0,-1 0 0,0 1 0,1 0 0,1-2 0,1-3 0,-1-1 0,1 0 0,0-2 0,0-1 0,0-3 0,0 0 0,0 0 0,0 0 0,0 0 0,0-3 0,0 0 0,0 0 0,0-1 0,0 0 0,0 0 0,0 0 0,0 2 0,0-1 0,0 1 0,0-1 0,0 0 0,0-6 0,0 0 0,0-4 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4T13:10:21.538"/>
    </inkml:context>
    <inkml:brush xml:id="br0">
      <inkml:brushProperty name="width" value="0.05" units="cm"/>
      <inkml:brushProperty name="height" value="0.05" units="cm"/>
      <inkml:brushProperty name="color" value="#E71224"/>
    </inkml:brush>
  </inkml:definitions>
  <inkml:trace contextRef="#ctx0" brushRef="#br0">0 5810 24575,'0'-26'0,"0"-5"0,0-13 0,0-3 0,2-4 0,3 2 0,4 6 0,2 0 0,2 4 0,-2 6 0,2 2 0,-3 2 0,2 2 0,0-3 0,-1-1 0,2-3 0,-3 0 0,2 0 0,-1 1 0,1-1 0,-1 1 0,1 0 0,-1 0 0,0 2 0,2 2 0,-2 1 0,3-4 0,0-7 0,0-5 0,2-4 0,0-1 0,0-1 0,3 0 0,-3 0 0,3 1 0,4 0 0,-1-4 0,3-1 0,7-9 0,-4 3 0,2 1 0,2-4 0,-4 4 0,6-4 0,-3 4 0,-2 6 0,-6 7 0,-4 9 0,-2 1 0,0 7 0,-1 2 0,1 0 0,0 5 0,2-4 0,2 0 0,1-7 0,3-3 0,-1-1 0,-1-3 0,3 1 0,-2 0 0,0 2 0,-2-1 0,0 0 0,-2-1 0,2-2 0,2 1 0,2-2 0,-1 1 0,-4 3 0,-3 4 0,-5 12 0,-4 7 0,-5 3 0,-2-4 0,-2-9 0,2-3 0,2-1 0,4 2 0,1 0 0,3-3 0,0 1 0,4-2 0,2 0 0,2-1 0,1-6 0,3 0 0,1-3 0,-1-1 0,0 1 0,1-3 0,3 2 0,-1-3 0,2 4 0,-3 4 0,-4-1 0,-2 2 0,3-4 0,-2-1 0,1 2 0,-1 1 0,-2 1 0,1-2 0,-2 1 0,1 0 0,-1-1 0,1 0 0,0-3 0,0-2 0,-1 1 0,0-2 0,4 3 0,-3 0 0,2 0 0,-2 0 0,-3 0 0,2 5 0,-5 0 0,2 7 0,0 3 0,-2 1 0,0 4 0,2-1 0,-1-1 0,-1 3 0,0-2 0,0 1 0,2 1 0,1 0 0,-1 0 0,1 0 0,1 0 0,0 0 0,-2 2 0,1 1 0,0 3 0,-2 2 0,-2 1 0,2 2 0,-3-2 0,3-3 0,0-1 0,-3-1 0,2 0 0,0 1 0,2 0 0,-2 1 0,2-2 0,0-2 0,1 1 0,-1 0 0,-3 3 0,5-2 0,-3 0 0,-1 1 0,0 3 0,-1-1 0,4-2 0,0 0 0,-2 1 0,0 1 0,0 1 0,2-3 0,-1 2 0,0-1 0,1 0 0,0 0 0,-2 0 0,-1 1 0,0 0 0,-1 1 0,1-2 0,1-1 0,0 0 0,1-2 0,-1 0 0,0 2 0,-1-2 0,-2 3 0,0-1 0,-1 1 0,1 2 0,-2 1 0,1 2 0,0 0 0,-1 2 0,0 1 0,-2 0 0,-1 2 0,1-2 0,-1 0 0,1 0 0,0-2 0,2 1 0,-1 0 0,1 0 0,-1 1 0,-1 1 0,0 0 0,0 0 0,-2-1 0,3 1 0,-1-2 0,-2-1 0,4 2 0,-8 2 0,1 3 0</inkml:trace>
  <inkml:trace contextRef="#ctx0" brushRef="#br0" timeOffset="2050">2387 174 24575,'17'0'0,"-1"0"0,1 0 0,2 0 0,0 0 0,5 0 0,-1 0 0,3 0 0,1 0 0,2 0 0,1-5 0,-1 0 0,-5-1 0,-1-1 0,-6 4 0,2 1 0,-4-1 0,-3 1 0,1 0 0,-5-1 0,1 1 0,-1 2 0,0 0 0,2 0 0,-3-2 0,1 0 0,-1 0 0,1-2 0,2 1 0,-1-2 0,1 1 0,-3-1 0,0 1 0,1-1 0,-1-1 0,2 0 0,-1 0 0,-1 1 0,-2 0 0,0 0 0,0 0 0,-1 1 0,1-1 0,-1 0 0,1 1 0,-1 0 0,1 0 0,3-1 0,2 2 0,-2 1 0,2 2 0,-1-1 0,-3-1 0,1 0 0,-1-1 0,0 1 0,4 2 0,-4 2 0,-1 1 0,-3 4 0,-2 4 0,0 1 0,0 8 0,0 3 0,0 2 0,0 1 0,0-3 0,0-1 0,0-1 0,0 3 0,0-2 0,0 2 0,0 0 0,0-6 0,0 0 0,0 0 0,0-2 0,0 1 0,-2-3 0,-1-1 0,1-2 0,0-1 0,0 0 0,0 1 0,0-1 0,0 0 0,-2 0 0,2-1 0,-1 1 0,1-1 0,1 1 0,1-1 0,0 1 0,0-5 0,0-1 0</inkml:trace>
</inkml:ink>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6198.843955208336" createdVersion="8" refreshedVersion="8" minRefreshableVersion="3" recordCount="674" xr:uid="{7E8C0A0E-8B64-724F-A750-43BEE52F655B}">
  <cacheSource type="worksheet">
    <worksheetSource name="Clean_All_modules"/>
  </cacheSource>
  <cacheFields count="22">
    <cacheField name="Code" numFmtId="0">
      <sharedItems count="656">
        <s v="AMER10002"/>
        <s v="AMER10021"/>
        <s v="AMER10211"/>
        <s v="AMER10312"/>
        <s v="AMER20072"/>
        <s v="AMER20082"/>
        <s v="AMER20112"/>
        <s v="AMER20141"/>
        <s v="AMER20481"/>
        <s v="AMER21001"/>
        <s v="AMER30141"/>
        <s v="AMER30162"/>
        <s v="AMER30221"/>
        <s v="AMER30381"/>
        <s v="AMER30511"/>
        <s v="AMER30572"/>
        <s v="AMER30812"/>
        <s v="BMAN10011"/>
        <s v="BMAN10252"/>
        <s v="BMAN10552"/>
        <s v="BMAN10612"/>
        <s v="BMAN10621B"/>
        <s v="BMAN10632"/>
        <s v="BMAN20022"/>
        <s v="BMAN20242"/>
        <s v="BMAN20792"/>
        <s v="BMAN20811"/>
        <s v="BMAN20821"/>
        <s v="BMAN20832"/>
        <s v="BMAN21012"/>
        <s v="BMAN22000"/>
        <s v="BMAN24521"/>
        <s v="BMAN30010"/>
        <s v="BMAN30021"/>
        <s v="BMAN30022"/>
        <s v="BMAN30042"/>
        <s v="BMAN31212"/>
        <s v="BMAN32091"/>
        <s v="BMAN32161"/>
        <s v="CAHE10012"/>
        <s v="CAHE10021"/>
        <s v="CAHE10101"/>
        <s v="CAHE10231"/>
        <s v="CAHE10282"/>
        <s v="CAHE10422"/>
        <s v="CAHE10501"/>
        <s v="CAHE10651"/>
        <s v="CAHE20032"/>
        <s v="CAHE20042"/>
        <s v="CAHE20052"/>
        <s v="CAHE20061"/>
        <s v="CAHE20112"/>
        <s v="CAHE20151"/>
        <s v="CAHE20162"/>
        <s v="CAHE20171"/>
        <s v="CAHE20262"/>
        <s v="CAHE20271"/>
        <s v="CAHE20501"/>
        <s v="CAHE20531"/>
        <s v="CAHE20701"/>
        <s v="CAHE20911"/>
        <s v="CAHE20991"/>
        <s v="CAHE21042"/>
        <s v="CAHE24101"/>
        <s v="CAHE24402"/>
        <s v="CAHE24602"/>
        <s v="CAHE25762"/>
        <s v="CAHE29252"/>
        <s v="CAHE30032"/>
        <s v="CAHE30111"/>
        <s v="CAHE30121"/>
        <s v="CAHE30162"/>
        <s v="CAHE30182"/>
        <s v="CAHE30211"/>
        <s v="CAHE30221"/>
        <s v="CAHE30262"/>
        <s v="CAHE30271"/>
        <s v="CAHE30311"/>
        <s v="CAHE30321"/>
        <s v="CAHE30701"/>
        <s v="CAHE30911"/>
        <s v="CAHE30991"/>
        <s v="CAHE31042"/>
        <s v="CAHE34101"/>
        <s v="CAHE34402"/>
        <s v="CAHE34602"/>
        <s v="CAHE35762"/>
        <s v="CAHE39252"/>
        <s v="CCMI30401"/>
        <s v="CHIN10050"/>
        <s v="CHIN12521"/>
        <s v="CHIN12522"/>
        <s v="CHIN20061"/>
        <s v="CHIN28572"/>
        <s v="CHIN32012"/>
        <s v="CHIN36991"/>
        <s v="CHIN51011"/>
        <s v="CHIN51022"/>
        <s v="CHIN51031"/>
        <s v="CHIN51042"/>
        <s v="CHIN51050"/>
        <s v="CHIN51060"/>
        <s v="CRIM10002"/>
        <s v="CRIM10071"/>
        <s v="CRIM10421"/>
        <s v="CRIM10432"/>
        <s v="CRIM14442"/>
        <s v="CRIM20051"/>
        <s v="CRIM20411"/>
        <s v="CRIM20452"/>
        <s v="CRIM20692"/>
        <s v="CRIM20701"/>
        <s v="CRIM30601"/>
        <s v="CRIM30641"/>
        <s v="CRIM30792"/>
        <s v="CRIM31051"/>
        <s v="CRIM31101"/>
        <s v="CRIM31142"/>
        <s v="DIGI10062"/>
        <s v="DIGI10082"/>
        <s v="DIGI24231"/>
        <s v="DIGI30022"/>
        <s v="DRAM20632"/>
        <s v="DRAM21271"/>
        <s v="DRAM30292"/>
        <s v="DRAM30841"/>
        <s v="ECON10002"/>
        <s v="ECON10061"/>
        <s v="ECON10071A"/>
        <s v="ECON10071B"/>
        <s v="ECON10072A"/>
        <s v="ECON10072B"/>
        <s v="ECON10151"/>
        <s v="ECON10192"/>
        <s v="ECON10212"/>
        <s v="ECON10232"/>
        <s v="ECON10252"/>
        <s v="ECON20262"/>
        <s v="ECON10331B"/>
        <s v="ECON20001"/>
        <s v="ECON20021"/>
        <s v="ECON20022"/>
        <s v="ECON30031"/>
        <s v="ECON30032"/>
        <s v="ECON20071"/>
        <s v="ECON20072"/>
        <s v="ECON20101"/>
        <s v="ECON20110"/>
        <s v="ECON20120"/>
        <s v="ECON20192"/>
        <s v="ECON20212"/>
        <s v="ECON20222"/>
        <s v="ECON20232"/>
        <s v="ECON20321"/>
        <s v="ECON20332"/>
        <s v="ECON20431"/>
        <s v="ECON20501"/>
        <s v="ECON20512"/>
        <s v="ECON20521"/>
        <s v="ECON20532"/>
        <s v="ECON20601"/>
        <s v="ECON20612"/>
        <s v="ECON30001"/>
        <s v="ECON30021"/>
        <s v="ECON30041"/>
        <s v="ECON30102"/>
        <s v="ECON30232"/>
        <s v="ECON30320"/>
        <s v="ECON30341"/>
        <s v="ECON30370"/>
        <s v="ECON30382"/>
        <s v="ECON30432"/>
        <s v="ECON30451"/>
        <s v="ECON30541"/>
        <s v="ECON31002"/>
        <s v="ECON31031"/>
        <s v="ECON32111"/>
        <s v="ECON32191"/>
        <s v="ECON32201"/>
        <s v="ECON32252"/>
        <s v="ECON33022"/>
        <s v="ECON33031"/>
        <s v="EDUC21722"/>
        <s v="EDUC22001"/>
        <s v="EDUC22012"/>
        <s v="EDUC23011"/>
        <s v="EDUC23022"/>
        <s v="EDUC24042"/>
        <s v="EDUC24051"/>
        <s v="EDUC24061"/>
        <s v="EDUC24072"/>
        <s v="EDUC24402"/>
        <s v="EDUC26072"/>
        <s v="EDUC30652"/>
        <s v="EDUC31691"/>
        <s v="EDUC33301"/>
        <s v="EDUC34051"/>
        <s v="EDUC34072"/>
        <s v="EDUC34091"/>
        <s v="EDUC34402"/>
        <s v="EDUC34552"/>
        <s v="ENGL10051"/>
        <s v="FREN20271"/>
        <s v="FREN20682"/>
        <s v="FREN21212"/>
        <s v="FREN21771"/>
        <s v="FREN30002"/>
        <s v="FREN30731"/>
        <s v="FREN30871"/>
        <s v="FREN51011"/>
        <s v="FREN51022"/>
        <s v="FREN51030"/>
        <s v="FREN51040"/>
        <s v="FREN51050"/>
        <s v="FREN51060"/>
        <s v="GEOG10102"/>
        <s v="GEOG10161"/>
        <s v="GEOG10251"/>
        <s v="GEOG10282"/>
        <s v="GEOG10401"/>
        <s v="GEOG10422"/>
        <s v="GEOG10432"/>
        <s v="GEOG10442"/>
        <s v="GEOG20101"/>
        <s v="GEOG20351"/>
        <s v="GEOG20402"/>
        <s v="GEOG20411"/>
        <s v="GEOG20501"/>
        <s v="GEOG20542"/>
        <s v="GEOG20771"/>
        <s v="GEOG21432"/>
        <s v="GEOG21512"/>
        <s v="GEOG30132"/>
        <s v="GEOG30172"/>
        <s v="GEOG30201"/>
        <s v="GEOG30231"/>
        <s v="GEOG30551"/>
        <s v="GEOG30702"/>
        <s v="GEOG30802"/>
        <s v="GEOG31011"/>
        <s v="GEOG31022"/>
        <s v="GEOG32012"/>
        <s v="GEOG32061"/>
        <s v="GERM10040"/>
        <s v="GERM10350"/>
        <s v="GERM20262"/>
        <s v="GERM20901"/>
        <s v="GERM30341"/>
        <s v="GERM30721"/>
        <s v="GERM30992"/>
        <s v="GERM51011"/>
        <s v="GERM51022"/>
        <s v="GERM51030"/>
        <s v="GERM51040"/>
        <s v="GERM51050"/>
        <s v="HART10051"/>
        <s v="HART10381"/>
        <s v="HART10382"/>
        <s v="HART20051"/>
        <s v="HART20152"/>
        <s v="HART20172"/>
        <s v="HART20432"/>
        <s v="HART22122"/>
        <s v="HART23711"/>
        <s v="HART24231"/>
        <s v="HART30011"/>
        <s v="HART30021"/>
        <s v="HART30052"/>
        <s v="HART30561"/>
        <s v="HART33131"/>
        <s v="HART33612"/>
        <s v="HCRI10002"/>
        <s v="HCRI10202"/>
        <s v="HCRI10212"/>
        <s v="HCRI11021"/>
        <s v="HCRI11032"/>
        <s v="HCRI11081"/>
        <s v="HCRI20002"/>
        <s v="HCRI20012"/>
        <s v="HCRI20021"/>
        <s v="HCRI20211"/>
        <s v="HCRI20321"/>
        <s v="HCRI30021"/>
        <s v="HCRI30062"/>
        <s v="HCRI30211"/>
        <s v="HCRI30222"/>
        <s v="HCRI30411"/>
        <s v="HIST10262"/>
        <s v="HIST20422"/>
        <s v="HIST21211"/>
        <s v="HIST31991"/>
        <s v="HIST32112"/>
        <s v="HSTM10221"/>
        <s v="HSTM10272"/>
        <s v="HSTM10721"/>
        <s v="HSTM10772"/>
        <s v="HSTM20031"/>
        <s v="HSTM20081"/>
        <s v="HSTM20092"/>
        <s v="HSTM20301"/>
        <s v="HSTM20592"/>
        <s v="HSTM20801"/>
        <s v="HSTM21112"/>
        <s v="HSTM21122"/>
        <s v="HSTM30332"/>
        <s v="HSTM30342"/>
        <s v="HSTM30832"/>
        <s v="HSTM31111"/>
        <s v="HSTM31121"/>
        <s v="HSTM31212"/>
        <s v="HSTM31712"/>
        <s v="HSTM32011"/>
        <s v="HSTM32511"/>
        <s v="HSTM33201"/>
        <s v="HSTM33501"/>
        <s v="ITAL10300"/>
        <s v="ITAL20502"/>
        <s v="ITAL21011"/>
        <s v="ITAL30341"/>
        <s v="ITAL30581"/>
        <s v="ITAL31002"/>
        <s v="ITAL32002"/>
        <s v="ITAL51011"/>
        <s v="ITAL51022"/>
        <s v="ITAL51030"/>
        <s v="ITAL51040"/>
        <s v="ITAL51050"/>
        <s v="ITAL51060"/>
        <s v="JAPA10111"/>
        <s v="JAPA13222"/>
        <s v="JAPA20112"/>
        <s v="JAPA20131"/>
        <s v="JAPA20311"/>
        <s v="JAPA33002"/>
        <s v="JAPA34421"/>
        <s v="JAPA51011"/>
        <s v="JAPA51022"/>
        <s v="JAPA51031"/>
        <s v="JAPA51042"/>
        <s v="JAPA51050"/>
        <s v="JAPA51060"/>
        <s v="LAWS10081"/>
        <s v="LELA10201"/>
        <s v="LELA10301"/>
        <s v="LELA10322"/>
        <s v="LELA10332"/>
        <s v="LELA10342"/>
        <s v="LELA10401"/>
        <s v="LELA20011"/>
        <s v="LELA20022"/>
        <s v="LELA20102"/>
        <s v="LELA20231"/>
        <s v="LELA20281"/>
        <s v="LELA20292"/>
        <s v="LELA20401"/>
        <s v="LELA20502"/>
        <s v="LELA21512"/>
        <s v="LELA30032"/>
        <s v="LELA30181"/>
        <s v="LELA30292"/>
        <s v="LELA30672"/>
        <s v="LELA30751"/>
        <s v="LELA31631"/>
        <s v="LELA32002"/>
        <s v="LELA32011"/>
        <s v="MCEL20042"/>
        <s v="MCEL20051"/>
        <s v="MEST10042"/>
        <s v="MEST10061"/>
        <s v="MEST10092"/>
        <s v="MEST10711"/>
        <s v="MEST20002"/>
        <s v="MEST20271"/>
        <s v="MEST20352"/>
        <s v="MEST30031"/>
        <s v="MEST30180"/>
        <s v="MEST30722"/>
        <s v="MEST31221"/>
        <s v="MEST51011"/>
        <s v="MEST51022"/>
        <s v="MEST51031"/>
        <s v="MEST51042"/>
        <s v="MEST51050"/>
        <s v="MGDI20232"/>
        <s v="MGDI20251"/>
        <s v="MGDI20281"/>
        <s v="MGDI20292"/>
        <s v="MGDI30261"/>
        <s v="MGDI30272"/>
        <s v="MGDI30302"/>
        <s v="MGDI30401"/>
        <s v="MGDI30602"/>
        <s v="MGDI30702"/>
        <s v="MUSC10011"/>
        <s v="MUSC10022"/>
        <s v="MUSC10112"/>
        <s v="MUSC10212"/>
        <s v="MUSC10512"/>
        <s v="MUSC20012"/>
        <s v="MUSC20112"/>
        <s v="MUSC20512"/>
        <s v="MUSC20561"/>
        <s v="MUSC20722"/>
        <s v="MUSC21221"/>
        <s v="MUSC21501"/>
        <s v="MUSC30502"/>
        <s v="MUSC30510"/>
        <s v="MUSC30520"/>
        <s v="PHIL10021"/>
        <s v="PHIL10031"/>
        <s v="PHIL10042"/>
        <s v="PHIL10402"/>
        <s v="PHIL10622"/>
        <s v="PHIL10631"/>
        <s v="PHIL20002"/>
        <s v="PHIL20021"/>
        <s v="PHIL20042"/>
        <s v="PHIL20142"/>
        <s v="PHIL20231"/>
        <s v="PHIL20242"/>
        <s v="PHIL23001"/>
        <s v="PHIL23022"/>
        <s v="PHIL30081"/>
        <s v="PHIL30212"/>
        <s v="PHIL30432"/>
        <s v="PHIL30551"/>
        <s v="PHIL30612"/>
        <s v="PHIL30621"/>
        <s v="PHIL30812"/>
        <s v="PLAN10101"/>
        <s v="POLI10201"/>
        <s v="POLI10202"/>
        <s v="POLI10302"/>
        <s v="POLI10401"/>
        <s v="POLI10502"/>
        <s v="POLI10601"/>
        <s v="POLI10702"/>
        <s v="POLI20311"/>
        <s v="POLI20332"/>
        <s v="POLI20521"/>
        <s v="POLI20531"/>
        <s v="POLI20602"/>
        <s v="POLI20711"/>
        <s v="POLI20722"/>
        <s v="POLI20742"/>
        <s v="POLI20802"/>
        <s v="POLI20881"/>
        <s v="POLI20902"/>
        <s v="POLI20961"/>
        <s v="POLI20982"/>
        <s v="POLI21001"/>
        <s v="POLI21041"/>
        <s v="POLI30032"/>
        <s v="POLI30072"/>
        <s v="POLI30111"/>
        <s v="POLI30191"/>
        <s v="POLI30241"/>
        <s v="POLI30272"/>
        <s v="POLI30281"/>
        <s v="POLI30291"/>
        <s v="POLI30791"/>
        <s v="POLI30862"/>
        <s v="POLI31011"/>
        <s v="POLI31022"/>
        <s v="POLI31042"/>
        <s v="POLI31071"/>
        <s v="POLI31082"/>
        <s v="POLI31091"/>
        <s v="POLI32041"/>
        <s v="POLI32062"/>
        <s v="POLI32082"/>
        <s v="POLI32091"/>
        <s v="POLI32132"/>
        <s v="POLI32162"/>
        <s v="POLI32171"/>
        <s v="POLI32182"/>
        <s v="RELT10120"/>
        <s v="RELT10132"/>
        <s v="RELT10191"/>
        <s v="RELT10242"/>
        <s v="RELT10521"/>
        <s v="RELT10711"/>
        <s v="RELT10912"/>
        <s v="RELT20121"/>
        <s v="RELT20140"/>
        <s v="RELT20152"/>
        <s v="RELT20301"/>
        <s v="RELT20632"/>
        <s v="RELT20652"/>
        <s v="RELT21082"/>
        <s v="RELT21111"/>
        <s v="RELT21702"/>
        <s v="RELT30522"/>
        <s v="RELT30712"/>
        <s v="RELT30961"/>
        <s v="RELT31131"/>
        <s v="RELT31142"/>
        <s v="RUSS10242"/>
        <s v="RUSS10251"/>
        <s v="RUSS20242"/>
        <s v="RUSS20471"/>
        <s v="RUSS20700"/>
        <s v="RUSS20842"/>
        <s v="RUSS30442"/>
        <s v="RUSS30601"/>
        <s v="RUSS51011"/>
        <s v="RUSS51022"/>
        <s v="RUSS51030"/>
        <s v="RUSS51040"/>
        <s v="RUSS51050"/>
        <s v="SALC10002"/>
        <s v="SALC10031"/>
        <s v="SALC10041"/>
        <s v="SALC10042"/>
        <s v="SALC10402"/>
        <s v="SALC10411"/>
        <s v="SALC11012"/>
        <s v="SALC11042"/>
        <s v="SALC20081"/>
        <s v="SALC21131"/>
        <s v="SALC21141"/>
        <s v="SALC31131"/>
        <s v="SOAN10301"/>
        <s v="SOAN10312"/>
        <s v="SOAN10321"/>
        <s v="SOAN10322"/>
        <s v="SOAN10361"/>
        <s v="SOAN20802"/>
        <s v="SOAN20811"/>
        <s v="SOAN20821"/>
        <s v="SOAN20852"/>
        <s v="SOAN20871"/>
        <s v="SOAN30252"/>
        <s v="SOAN30392"/>
        <s v="SOAN30452"/>
        <s v="SOAN30791"/>
        <s v="SOAN30811"/>
        <s v="SOAN31021"/>
        <s v="SOCS31111"/>
        <s v="SOCY10102"/>
        <s v="SOCY10202"/>
        <s v="SOCY10402"/>
        <s v="SOCY10421"/>
        <s v="SOCY10432"/>
        <s v="SOCY10441"/>
        <s v="SOCY10461"/>
        <s v="SOCY10472"/>
        <s v="SOCY20042"/>
        <s v="SOCY20091"/>
        <s v="SOCY20231"/>
        <s v="SOCY20272"/>
        <s v="SOCY20282"/>
        <s v="SOCY20302"/>
        <s v="SOCY20601"/>
        <s v="SOCY20701"/>
        <s v="SOCY20892"/>
        <s v="SOCY20961"/>
        <s v="SOCY30001"/>
        <s v="SOCY30062"/>
        <s v="SOCY30081"/>
        <s v="SOCY30101"/>
        <s v="SOCY30241"/>
        <s v="SOCY30292"/>
        <s v="SOCY30462"/>
        <s v="SOCY30502"/>
        <s v="SOCY30731"/>
        <s v="SOST10012"/>
        <s v="SOST10021"/>
        <s v="SOST10062"/>
        <s v="SOST10142"/>
        <s v="SOST20022"/>
        <s v="SOST20131"/>
        <s v="SOST20142"/>
        <s v="SOST20151"/>
        <s v="SOST30012"/>
        <s v="SOST30022"/>
        <s v="SOST30031"/>
        <s v="SOST30062"/>
        <s v="SOST30172"/>
        <s v="SPLA10410"/>
        <s v="SPLA20062"/>
        <s v="SPLA20161"/>
        <s v="SPLA20362"/>
        <s v="SPLA20771"/>
        <s v="SPLA20831"/>
        <s v="SPLA20871"/>
        <s v="SPLA30801"/>
        <s v="SPLA31082"/>
        <s v="SPLA31091"/>
        <s v="SPLA31131"/>
        <s v="SPLA31151"/>
        <s v="SPLA31172"/>
        <s v="SPLA51011"/>
        <s v="SPLA51022"/>
        <s v="SPLA51030"/>
        <s v="SPLA51040"/>
        <s v="SPLA51050"/>
        <s v="SPLA51060"/>
        <s v="SPLA52010"/>
        <s v="SPLA52020"/>
        <s v="SPLA52030"/>
        <s v="SPLA53010"/>
        <s v="SPLA53020"/>
        <s v="UCIL10201"/>
        <s v="UCIL20001"/>
        <s v="UCIL20002"/>
        <s v="UCIL20030"/>
        <s v="UCIL20031"/>
        <s v="UCIL20032"/>
        <s v="UCIL20081"/>
        <s v="UCIL20092"/>
        <s v="UCIL20112"/>
        <s v="UCIL20122"/>
        <s v="UCIL20132"/>
        <s v="UCIL20162"/>
        <s v="UCIL20202"/>
        <s v="UCIL20301"/>
        <s v="UCIL20311"/>
        <s v="UCIL20331"/>
        <s v="UCIL20401"/>
        <s v="UCIL20421"/>
        <s v="UCIL20592"/>
        <s v="UCIL20712"/>
        <s v="UCIL20722"/>
        <s v="UCIL20801"/>
        <s v="UCIL20882"/>
        <s v="UCIL20892"/>
        <s v="UCIL21001"/>
        <s v="UCIL21002"/>
        <s v="UCIL21112"/>
        <s v="UCIL21301"/>
        <s v="UCIL21302"/>
        <s v="UCIL21331"/>
        <s v="UCIL22001"/>
        <s v="UCIL22002"/>
        <s v="UCIL22212"/>
        <s v="UCIL22302"/>
        <s v="UCIL22602"/>
        <s v="UCIL23002"/>
        <s v="UCIL23022"/>
        <s v="UCIL24002"/>
        <s v="UCIL24141"/>
        <s v="UCIL24151"/>
        <s v="UCIL26002"/>
        <s v="UCIL30332"/>
        <s v="UCIL30832"/>
        <s v="UCIL31212"/>
        <s v="UCIL31712"/>
        <s v="UCIL32011"/>
        <s v="UCIL32511"/>
        <s v="UCIL33201"/>
        <s v="UCIL33501"/>
        <s v="ULBS50001"/>
        <s v="ULBS50002"/>
        <s v="ULBS51002"/>
        <s v="ULXX*****"/>
      </sharedItems>
    </cacheField>
    <cacheField name="Name" numFmtId="0">
      <sharedItems count="588">
        <s v="A Global Nation: Power, Politics, and Struggle Across the American Century, 1870-2020"/>
        <s v="Introduction to American Literature to 1900"/>
        <s v="American History to 1877: Columbus to Civil War"/>
        <s v="Twentieth Century American Literature"/>
        <s v="American Film Studies"/>
        <s v="Cold War America, 1950-1991"/>
        <s v="Work and Play in the USA, 1880-2020"/>
        <s v="From Jamestown to James Brown: African-American History and Culture"/>
        <s v="American Literature and Social Criticism, 1900-Present"/>
        <s v="The American Civil War"/>
        <s v="America Abroad: Non-State Actors and the Making of a World Power"/>
        <s v="Love American Style"/>
        <s v="History of California"/>
        <s v="Conspiracy Theories in American Culture"/>
        <s v="Harlem and the State of Urban America"/>
        <s v="Climate Change &amp; Culture Wars"/>
        <s v="American Hauntings"/>
        <s v="Fundamentals of Management"/>
        <s v="Fundamentals of Technological Change"/>
        <s v="Fundamentals of Finance"/>
        <s v="Business Economics"/>
        <s v="Fundamentals of Financial Reporting B"/>
        <s v="Fundamentals of Management Accounting"/>
        <s v="Work Psychology for Career Success"/>
        <s v="Introduction to Corporate Finance and Financial Instruments"/>
        <s v="Technology, Strategy and Innovation"/>
        <s v="Managing Business Operations"/>
        <s v="New Product Development and Innovation"/>
        <s v="Marketing"/>
        <s v="Global Contexts of Business and Management"/>
        <s v="Firms and Management in Comparative Perspectives"/>
        <s v="Organisations and Employment"/>
        <s v="Management of Knowledge and Innovation"/>
        <s v="Strategy"/>
        <s v="Human Resource Management"/>
        <s v="Investment Economics and Innovation"/>
        <s v="People Management and Change"/>
        <s v="Consumers and Markets"/>
        <s v="Constructing Archaic Greek History"/>
        <s v="From Republic to Empire: Introduction to Roman History, Society &amp; Culture 218-31BC"/>
        <s v="The Odyssey"/>
        <s v="Cities and Citizens"/>
        <s v="Discoveries and Discoverers: Sights and Sites"/>
        <s v="Virgil's Aeneid"/>
        <s v="Doing Archaeology 1"/>
        <s v="Introduction to the History and Culture of Pharaonic Egypt"/>
        <s v="Through Cicero's Eyes"/>
        <s v="The Conquering Hero: The Life, Times and Legacy of Alexander The Great"/>
        <s v="The Roman Empire 31BC - AD313 Rome's Golden Age"/>
        <s v="Politics and Society in Classical Greece"/>
        <s v="Thinking Archaeology"/>
        <s v="Intensive Greek 1"/>
        <s v="Introduction to Egyptian Hieroglyphs "/>
        <s v="Intensive Latin 1"/>
        <s v="Greco-Roman Society and Technology "/>
        <s v="Roman Love Elegy"/>
        <s v="Doing Archaeology 2"/>
        <s v="Roman Women in 22 Objects"/>
        <s v="Tomb and Temple: Religion and the Afterlife in Ancient Egypt"/>
        <s v="The First Cities: The Archaeology of Urbanism in the Near East"/>
        <s v="The Archaeology of Ritual"/>
        <s v="Greek Epic Poetry"/>
        <s v="Gods, Kings and Heroes: The poetry of Archaic Greece"/>
        <s v="Finding Happiness in the Ancient World"/>
        <s v="From Sites to Statues: Understanding Heritage in a time of Culture Wars"/>
        <s v="Art and Technology in Ancient Egypt"/>
        <s v="Exile"/>
        <s v="Advanced Latin Language 1"/>
        <s v="Advanced Greek Language 1"/>
        <s v="Intensive Greek 2"/>
        <s v="Intensive Latin 2"/>
        <s v="Advanced Latin Language 2"/>
        <s v="Advanced Greek Language 2"/>
        <s v="Advanced Latin Language 3"/>
        <s v="Advanced Greek Language 3"/>
        <s v="Gods, Kings, and Heroes: the poetry of Archaic Greece"/>
        <s v="Global Cultural and Creative Industries"/>
        <s v="Introduction to Chinese Studies"/>
        <s v="Visual Cultures in China and East Asia"/>
        <s v="China's Borderlands: Culture, Ethnicity and History"/>
        <s v="Introduction to Classical Chinese"/>
        <s v="Socialism in China"/>
        <s v="Navigation of Emotions in Chinese Culture"/>
        <s v="Chinese Language 1"/>
        <s v="Chinese Language 2"/>
        <s v="Chinese Language 3"/>
        <s v="Chinese Language 4"/>
        <s v="Chinese Language 5"/>
        <s v="Chinese Language 6"/>
        <s v="Crime and Society"/>
        <s v="Criminological Research Methods"/>
        <s v="Foundations of Criminal Justice"/>
        <s v="Psychology, Crime and Criminal Justice"/>
        <s v="Making Sense of Criminological Data"/>
        <s v="Policing and the Police"/>
        <s v="Explaining Crime and Deviance"/>
        <s v="Modelling Criminological Data"/>
        <s v="Understanding Punishment"/>
        <s v="Criminology and Criminal Justice in Action"/>
        <s v="Drugs and Society"/>
        <s v="Comparative Criminology"/>
        <s v="Victims, Crime and Justice"/>
        <s v="Criminology and Mass Violence"/>
        <s v="Youth, Crime and Justice"/>
        <s v="White-Collar and Corporate Crime"/>
        <s v="Digital Activism"/>
        <s v="Histories of Data"/>
        <s v="Digital Ways of Seeing: Theory and Practice"/>
        <s v="Spatial History: Mapping the Past"/>
        <s v="God at the Movies"/>
        <s v="Social Acts: Applied Theatre and Socially Engaged Arts Practice"/>
        <s v="Performance and Public Space"/>
        <s v="Social Lives of Cinema"/>
        <s v="An Introduction to Development Studies"/>
        <s v="Introductory Mathematics"/>
        <s v="Advanced Mathematics"/>
        <s v="Advanced Statistics"/>
        <s v="Computing for Social Scientists"/>
        <s v="Introduction to Mathematical Economics"/>
        <s v="Economic History"/>
        <s v="Microeconomics 2"/>
        <s v="Macroeconomics 1"/>
        <s v="Macroeconomics 2"/>
        <s v="Microeconomics 1"/>
        <s v="Managerial Economics I"/>
        <s v="Microeconomics 3"/>
        <s v="Microeconomics 4"/>
        <s v="Macroeconomics 3"/>
        <s v="Macroeconomics 4"/>
        <s v="Environmental Economics"/>
        <s v="Econometrics"/>
        <s v="Mathematical Economics I"/>
        <s v="Introduction to Economic History"/>
        <s v="Quantitative Methods"/>
        <s v="Developmental Economics: Growth, Capital Accumulation, and Structural Change"/>
        <s v="Development Economics: Understanding Poverty"/>
        <s v="Economics for Public Policy"/>
        <s v="Intermediate Microeconomic Theory 1"/>
        <s v="Intermediate Microeconomic Theory 2"/>
        <s v="Macroeconomic Analysis 3"/>
        <s v="Macroeconomic Analysis 4"/>
        <s v="History of Economic Thought"/>
        <s v="Energy Economics and Policy"/>
        <s v="Advanced Microeconomics"/>
        <s v="Topics in Inequality &amp; Poverty"/>
        <s v="The Chinese Economy"/>
        <s v="Natural Resource Economics"/>
        <s v="Micro Econometrics"/>
        <s v="Mathematical Finance"/>
        <s v="Financial Economics"/>
        <s v="Topics in Development Economics"/>
        <s v="Topics in Economic History"/>
        <s v="Managerial Economics II"/>
        <s v="Advanced Econometrics"/>
        <s v="Climate Change Economics and Policy"/>
        <s v="International Trade and Policy"/>
        <s v="Health economics"/>
        <s v="Econometrics and Data Science"/>
        <s v="Topics in Applied Macroeconometrics"/>
        <s v="Topics in Education Economics"/>
        <s v="Inclusive Education in Practice"/>
        <s v="Teaching and Learning of Mathematics"/>
        <s v="Teaching and Learning Literacy"/>
        <s v="Risk &amp; Resilience processes in human development"/>
        <s v="Cognition &amp; Learning: Implications for School"/>
        <s v="Pedagogic Practices in Action in Education"/>
        <s v="Social Justice in Education"/>
        <s v="Intercultural Learning"/>
        <s v="International Education Systems and Policy"/>
        <s v="Childhood and Youth in Society"/>
        <s v="The University and the City"/>
        <s v="Theories of Equity in Education"/>
        <s v="Edutainment and Leisure"/>
        <s v="Urban Educational Inequalities"/>
        <s v="Critical Pedagogies and Higher Education in Global Majority Contexts"/>
        <s v="Language Acquisition at Home and School"/>
        <s v="Race, Racism and Ethnicity in Education"/>
        <s v="Environment Sustainability Education"/>
        <s v="Curriculum and Pedagogy: International Comparisons"/>
        <s v="Mapping the Medieval"/>
        <s v="Art in France"/>
        <s v="Temptations of the Tragic: Love and Death in French Literature"/>
        <s v="Media, Performance, &amp; Digital Culture in Contemporary France"/>
        <s v="Stardom in France"/>
        <s v="Protest Music in France"/>
        <s v="Art, Culture and Activism in France in the Age of Social Media"/>
        <s v="Exoticism &amp; Orientalism in C19th France: French Romantics and Local Colour"/>
        <s v="French Language 1"/>
        <s v="French Language 2"/>
        <s v="French Language 3"/>
        <s v="French Language 4"/>
        <s v="French Language 5"/>
        <s v="French Language 6"/>
        <s v="Geographies of Globalisation"/>
        <s v="Environmental Pollution"/>
        <s v="Introducing Human Geographies 1"/>
        <s v="Introduction to GIS"/>
        <s v="Environmental Processes and Change: The Global System"/>
        <s v="Dynamic Earth"/>
        <s v="Introducing Human Geographies 2"/>
        <s v="Ice Age Britain"/>
        <s v="Economic Geography: Understanding the economy. creating economic spaces"/>
        <s v="Glaciers"/>
        <s v="Hydrology &amp; Catchment Systems"/>
        <s v="Fundamentals in Sustainability"/>
        <s v="Spatial Thinking with GIS: Constructing and Exploring Virtual Worlds"/>
        <s v="Transport Geographies"/>
        <s v="Biogeography"/>
        <s v="Moral Geographies"/>
        <s v="Geomorphology"/>
        <s v="Mediterranean Quaternary Landscapes"/>
        <s v="Geographical Controversies: How To Understand and Address Complex and Contentious Issues"/>
        <s v="Energy, Society and Space"/>
        <s v="Peatlands Under Pressure"/>
        <s v="Understanding GIS"/>
        <s v="Wildlife in the Anthropocene"/>
        <s v="Governing Urban Transformation"/>
        <s v="De-colonising Geographies: Theory, Methods, Praxis"/>
        <s v="Feminist Geographies of Health"/>
        <s v="Pyrogeography: Fire in the Earth System"/>
        <s v="Digital Technology &amp; the City"/>
        <s v="Introduction to German Linguistics"/>
        <s v="Revolution and Reaction in German Culture"/>
        <s v="Weimar Culture? Art, Film and Politics in Germany, 1918-33"/>
        <s v="Spectres of Fascism: Literature, Film and Visual Arts in Germany and Austria since 1945"/>
        <s v="German Dialects"/>
        <s v="Culture and Society in Germany 1871-1918"/>
        <s v="Sex, Money, Power: Mapping Modernity from Marx to Arendt"/>
        <s v="German Language 1"/>
        <s v="German Language 2"/>
        <s v="German Language 3"/>
        <s v="German Language 4"/>
        <s v="German Language 5"/>
        <s v="Art Spaces"/>
        <s v="Art History Tutorial 1"/>
        <s v="Art History Tutorial 2"/>
        <s v="British Art and The Environment, 1800–1900"/>
        <s v="Art Markets"/>
        <s v="The Art of Late Medieval Italy"/>
        <s v="Art in Theory"/>
        <s v="Renaissance and Baroque Architecture 1450-1750"/>
        <s v="Surrealism, Gender, Sexuality"/>
        <s v="The English Baroque: Architecture and Society 1660-1730"/>
        <s v="We Will Be: Black British Art in the 1980s"/>
        <s v="Art and Ecology"/>
        <s v="Art After Modernism: Approaching Contemporary Art"/>
        <s v="Picasso"/>
        <s v="The Art of European Medieval Books"/>
        <s v="Introduction to Conflict Analysis"/>
        <s v="Histories of Humanitarianism"/>
        <s v="Key Concepts in International Disaster Management and Humanitarian Response"/>
        <s v="Introduction to Disaster Management"/>
        <s v="Governing Aid"/>
        <s v="Everyday Peace Building and Security"/>
        <s v="Disasters and Development"/>
        <s v="Rethinking Crisis"/>
        <s v="Emergency Humanitarian Assistance"/>
        <s v="Introduction to Global Health"/>
        <s v="Ethical Decision-Making Under Pressure"/>
        <s v="Geographical Information Systems and Disasters: A Critical Introduction"/>
        <s v="Systemic Approaches to Disaster Management"/>
        <s v="Living Interventions"/>
        <s v="An Introduction to the Medieval World"/>
        <s v="Late Imperial China: the Great Wall and Beyond"/>
        <s v="A Transnational History of Europe in the Short Twentieth Century, c.1917-1991"/>
        <s v="The Normans and the Kingdom of Sicily in the Mediterranean World (1000-1200)"/>
        <s v="Science and the Modern World"/>
        <s v="Bodies in History: An Introduction to the History of Medicine"/>
        <s v="From Cholera to COVID-19: A Global History of Epidemics"/>
        <s v="The Crisis of Nature: Issues in Environmental History"/>
        <s v="In Frankenstein's Footsteps: Science Fiction in Literature and Film"/>
        <s v="Animals in History: An Introduction to human-animal relationships and why they matter"/>
        <s v="Madness and Society in the Modern Age"/>
        <s v="People and Power in the Digital Age"/>
        <s v="Fossils: Global Histories of Natural Heritage, Science and Empire"/>
        <s v="The Nuclear Ages: Global Nuclear Threats from Hiroshima to Today"/>
        <s v="From Sherlock Holmes to CSI: A History of Forensic Medicine"/>
        <s v="Climate Change and Society"/>
        <s v="Italian Cultural Studies"/>
        <s v="Aesthetics and Politics of Italian Fascism"/>
        <s v="The Italian Renaissance"/>
        <s v="Political and Cultural History of Italy"/>
        <s v="Travellers' Tales: Italy in the British Imagination"/>
        <s v="Narratives of Conflict After 1968"/>
        <s v="Topics in Romance Linguistics"/>
        <s v="Italian Language 1"/>
        <s v="Italian Language 2"/>
        <s v="Italian Language 3"/>
        <s v="Italian Language 4"/>
        <s v="Italian Language 5"/>
        <s v="Italian Language 6"/>
        <s v="Japanese History and Civilisation"/>
        <s v="Empire and Culture in East Asia"/>
        <s v="Bodies, Gender and Sexuality in Modern Japan"/>
        <s v="Core Themes in Animated Film and Visual Culture of Postwar Japan"/>
        <s v="Race, Class, and Gender in Japan and South Korea"/>
        <s v="Science and Civilisation in East Asia"/>
        <s v="Culture, Gender and Resistance in Contemporary Japan and East Asia"/>
        <s v="Japanese Language 1"/>
        <s v="Japanese Language 2"/>
        <s v="Japanese Language 3"/>
        <s v="Japanese Language 4"/>
        <s v="Japanese Language 5"/>
        <s v="Japanese Language 6"/>
        <s v="Criminal Law (Humanities)"/>
        <s v="Language, Mind and Brain"/>
        <s v="English Word and Sentence Structure"/>
        <s v="The Sounds of Language"/>
        <s v="Study of Meaning"/>
        <s v="History and Varieties of English"/>
        <s v="From Text to Linguistic Evidence"/>
        <s v="Phonology"/>
        <s v="Analysing Grammar"/>
        <s v="Societal Multilingualism"/>
        <s v="Quantitative Methods in Language Sciences"/>
        <s v="Semantics : The Composition of Meaning"/>
        <s v="Pragmatics: Meaning, Context, and Interaction"/>
        <s v="The Changing English Language"/>
        <s v="Variationist Sociolinguistics"/>
        <s v="Stylistics of English"/>
        <s v="Topics in the Study of Meaning"/>
        <s v="Cognitive Linguistics"/>
        <s v="Language Contact"/>
        <s v="Topics in Child Language Development"/>
        <s v="Language Policy and Planning"/>
        <s v="Forensic Linguistics"/>
        <s v="Romance Linguistics"/>
        <s v="Introduction to Consultancy: Social Enterprise and Community Impact"/>
        <s v="Essential Enterprise: Venture Thinking for Social Challenges"/>
        <s v="The History and Sociopolitics of Palestine/Israel (1882-1967)"/>
        <s v="Introduction to Islam"/>
        <s v="Cultural Anthropology of the Middle East and North Africa"/>
        <s v="History and Politics of the Middle East and North Africa"/>
        <s v="Introduction to Postcolonial Arab World Literature"/>
        <s v="Themes in the Histories of Arab and Jewish Nationalisms"/>
        <s v="The Politics of Women and Gender in the Middle East and North Africa"/>
        <s v="Contemporary Debates in Islam"/>
        <s v="Media and Business Arabic"/>
        <s v="Historical controversies in the Study of Israel/Palestine"/>
        <s v="Understanding the Maghreb: Histories, Cultures, and Societies of North Africa"/>
        <s v="Arabic Language 1"/>
        <s v="Arabic Language 2"/>
        <s v="Arabic Language 3"/>
        <s v="Arabic Language 4"/>
        <s v="Arabic Language 5"/>
        <s v="Urban Development in the Global South"/>
        <s v="Intermediate Statistical Methods"/>
        <s v="The State and the Political Economy of Development"/>
        <s v="Climate Change and Biodiversity in a Developing World"/>
        <s v="Development Microeconomics"/>
        <s v="Development Macroeconomics"/>
        <s v="Sustainability in Action"/>
        <s v="Global Value Chains and Development"/>
        <s v="Analysing Poverty &amp; Inequality"/>
        <s v="North-South Perspectives on Development Cooperation"/>
        <s v="Tonality: Form and Harmony"/>
        <s v="Tonality: Theory and Analysis"/>
        <s v="Techniques of Tonal Harmony"/>
        <s v="Musical Notation"/>
        <s v="Approaches to Musicology"/>
        <s v="Music and Its Contexts"/>
        <s v="Analysis"/>
        <s v="Harmony and Counterpoint"/>
        <s v="Music and Consumption in the Digital Age"/>
        <s v="Music, Culture and Politics"/>
        <s v="Music Cultures of the World"/>
        <s v="Symphonic Music circa 1900"/>
        <s v="Jazz Improvisation, Theory, and Analysis"/>
        <s v="Aesthetics"/>
        <s v="Advanced study in Musicology A"/>
        <s v="Advanced Study in Musicology B (40)"/>
        <s v="Introduction to Ethics"/>
        <s v="Studying Philosophy"/>
        <s v="Critical Thinking"/>
        <s v="History of Philosophy"/>
        <s v="Introduction to Metaphysics and Epistemology"/>
        <s v="Introduction to Philosophy of Mind"/>
        <s v="Islamic Philosophy"/>
        <s v="Philosophy of Religion"/>
        <s v="Philosophy of Race"/>
        <s v="Formal Logic"/>
        <s v="Ethics"/>
        <s v="20th Century Analytical Philosophy"/>
        <s v="Existentialism"/>
        <s v="Hegel and Marx"/>
        <s v="Philosophy of Language"/>
        <s v="Metaphysics"/>
        <s v="Environmental Philosophy"/>
        <s v="Philosophy of Action"/>
        <s v="Phenomenology"/>
        <s v="Advanced Topics in Aesthetics"/>
        <s v="Language &amp; Oppression"/>
        <s v="Applied Environmental Science"/>
        <s v="Introduction to Comparative Politics"/>
        <s v="Making Sense of Politics"/>
        <s v="British Politics: Power and the State"/>
        <s v="Politics of the Global Economy"/>
        <s v="Introduction to International Politics"/>
        <s v="Introduction to Political Theory"/>
        <s v="Politics by Numbers"/>
        <s v="Security Studies"/>
        <s v="Questions about International Politics"/>
        <s v="Politics &amp; Society in Britain since 1940: From Blitz to Brexit"/>
        <s v="Arguing about Politics: Political Theory in the World"/>
        <s v="The Politics of Globalisation"/>
        <s v="The Politics of Development"/>
        <s v="Gender and Politics in Comparative Perspective"/>
        <s v="The Politics of Policy Making"/>
        <s v="Ideals of Social Justice"/>
        <s v="How to Conduct Politics Research"/>
        <s v="Injustice and Resistance"/>
        <s v="Environmental Politics"/>
        <s v="Comparative West European Politics"/>
        <s v="Asia-Pacific Security"/>
        <s v="The Politics of the European Union"/>
        <s v="Russian Politics"/>
        <s v="Morality and Markets"/>
        <s v="The Politics and Philosophy of Nationalism"/>
        <s v="Elections and Voters in Britain"/>
        <s v="Political Morality and Dirty Hands"/>
        <s v="Chinese Politics"/>
        <s v="Public Policy Problems"/>
        <s v="Gender, War &amp; Militarism"/>
        <s v="Africa &amp; Global Politics"/>
        <s v="War Memories and Reconciliation in East Asia"/>
        <s v="Intimate Geopolitics of Global China"/>
        <s v="Understanding Political Choice in Britain"/>
        <s v="The Politics of Climate Change"/>
        <s v="Knowledge Production in Peace-building: Practices and Processes"/>
        <s v="Global Capitalism, Crisis and Revolt"/>
        <s v="Contemporary Parliamentary Studies and the British Political Tradition"/>
        <s v="Postcolonial Politics"/>
        <s v="The International Political Economy of Trade"/>
        <s v="Sex, Bodies and Money: Feminist, Queer and Intersectional Political Economy"/>
        <s v="United States Foreign Policy: Dominance and Decline in a Complex World"/>
        <s v="Race, Ethnicity, Migration"/>
        <s v="Ukraine Rises: Democracy, Protest, Identity and War in Comparative Perspective"/>
        <s v="Capitalism and Sexuality"/>
        <s v="Digital Greek New Testament"/>
        <s v="Introduction to Christianity"/>
        <s v="Introduction to Judaism"/>
        <s v="Religion, Ethics and the Environment"/>
        <s v="Truth and Truth Telling"/>
        <s v="Bible in Ancient and Modern Worlds"/>
        <s v="Being Human[e]: Theological Studies in Philosophy and Ethics"/>
        <s v="Religion, Culture and Gender"/>
        <s v="Biblical Hebrew"/>
        <s v="New Testament in Greek II"/>
        <s v="World Christianities"/>
        <s v="Jewish Philosophy and Ethics"/>
        <s v="End of the World and Apocalypticism"/>
        <s v="Problems in Theology, Philosophy and Ethics: Evil"/>
        <s v="World Philosophies: Ethics and Ideas in the History of Thought"/>
        <s v="Science and Islam"/>
        <s v="Gender and Sexuality in the Bible"/>
        <s v="Paul: Theology, Ethics, Philosophy"/>
        <s v="Interdisciplinary Literature and Theology: Empathy, Ethics, Liberation"/>
        <s v="Making Sense of Christ"/>
        <s v="100 Years of Revolution: Russia from Lenin to Putin"/>
        <s v="The Making of Modern Russia: 1552-1917"/>
        <s v="The Revolutions of 1989 and their Aftermaths: Yugoslavia and Czechoslovakia"/>
        <s v="Russophone Literature and Society, 1800-2000s"/>
        <s v="Between East and West: Culture, Empire and Nation in Russia"/>
        <s v="Russian Translation: Theory and practice"/>
        <s v="Culture, Media and Politics in the Soviet Union and post-Soviet Russia"/>
        <s v="Russian Language 1"/>
        <s v="Russian Language 2"/>
        <s v="Russian Language 3"/>
        <s v="Russian Language 4"/>
        <s v="Russian Language 5"/>
        <s v="Standing on The Shoulders of Giants: Foundations for Study in The Arts"/>
        <s v="Decoding Inequality: Reimagining Digital Culture"/>
        <s v="Ice Age to Baroque: Artworks in History"/>
        <s v="Rococo to Now: Artworks in History"/>
        <s v="Arts and Socio-economic Development"/>
        <s v="Humanities in Public: The Politics and Value(s) of Knowledge"/>
        <s v="Climate Change and Societal Response: Lessons from the Past"/>
        <s v="Climate change and societal response - Lessons from the past "/>
        <s v="Data Literacy in a Digital World"/>
        <s v="All about Eve: Encountering the First Woman from Antiquity to Today"/>
        <s v="Rhetoric and Society: Persuasion, Argumentation and Debate"/>
        <s v="Power and Culture: Inequality in Everyday Life"/>
        <s v="Cultural Diversity in Global Perspective"/>
        <s v="Key Ideas in Social Anthropology"/>
        <s v="Intro to Ethnographic Reading"/>
        <s v="Introduction to Business Anthropology: Consumers, Companies and Culture"/>
        <s v="Anthropology of Kinship, Gender and Sex"/>
        <s v="Anthropology of Religion"/>
        <s v="Political and Economic Anthropology"/>
        <s v="Materiality and Representation"/>
        <s v="The Human and the Digital"/>
        <s v="The Anthropology of Health and Wellbeing"/>
        <s v="The Good Life: An Anthropology of Ethics"/>
        <s v="Migrants, Borders and Im/mobilities"/>
        <s v="Screening Culture"/>
        <s v="Anthropology of Vision, Senses and Memory"/>
        <s v="Extra-Terrestrial Anthropology"/>
        <s v="Understanding Global Governance"/>
        <s v="Digital Sociology"/>
        <s v="Environment and Society"/>
        <s v="Inequalities in Contemporary British Society"/>
        <s v="Contested Foundations of Social Thought"/>
        <s v="Contemporary Social Thought"/>
        <s v="Researching Culture and Society"/>
        <s v="Global Social Challenges"/>
        <s v="Getting Personal: Intimacy and Connectedness in Everyday Life"/>
        <s v="Social Network Analysis"/>
        <s v="Qualitative Research Design &amp; Methods"/>
        <s v="Sustainability, Consumption &amp; Global Responsibilities"/>
        <s v="Global Migration"/>
        <s v="Social Change in China"/>
        <s v="Decolonising Sociology"/>
        <s v="Social Class and Inequality in Britain"/>
        <s v="Families, Relationships and Everyday Life"/>
        <s v="Gender, Sexuality and Culture"/>
        <s v="Racism and Ethnicity in the UK"/>
        <s v="Sociology of Life and Death"/>
        <s v="Cities and Urban Life"/>
        <s v="Forced Migration"/>
        <s v="Racism and Resistance in Education"/>
        <s v="A Sense of Inequality"/>
        <s v="Connections Matter: Sociological Applications of Social Networks"/>
        <s v="Power and Protest"/>
        <s v="Social Thought from the Global South"/>
        <s v="Art and Society"/>
        <s v="Understanding Social Media"/>
        <s v="Measuring Inequalities (Unequal Societies)"/>
        <s v="Introductory Statistics for Economists"/>
        <s v="Applied Statistics for Social Scientists"/>
        <s v="Essentials of survey design and analysis"/>
        <s v="Answering Research Questions Using Statistical Models"/>
        <s v="Introduction to Population Development &amp; Social Change"/>
        <s v="Theory &amp; Method in Demography"/>
        <s v="Network Analysis"/>
        <s v="Data science modelling"/>
        <s v="Causal Inference for Policies, Interventions and Experiments"/>
        <s v="Cultures of the Hispanic World"/>
        <s v="Visual Culture in Modern Spain: Film, Painting and Photography"/>
        <s v="Writing Women in the Spanish Golden Age"/>
        <s v="History of Latin America"/>
        <s v="Spanish Linguistics"/>
        <s v="Brazilian Literature"/>
        <s v="Culture and Cold War in Latin America"/>
        <s v="Imagining the Amazon: Culture and Environment"/>
        <s v="Modern Spanish Music: A Cultural History"/>
        <s v="The Politics of Business in Latin America"/>
        <s v="The Supernatural in Latin American Literature and Film"/>
        <s v="History of the Spanish Atlantic World: Empire, Trade, War"/>
        <s v="Migration, Identity and Environment in Portuguese and Spanish Film"/>
        <s v="Spanish Language 1"/>
        <s v="Spanish Language 2"/>
        <s v="Spanish Language 3"/>
        <s v="Spanish Language 4"/>
        <s v="Spanish Language 5"/>
        <s v="Spanish Language 6"/>
        <s v="Portuguese Language 1"/>
        <s v="Portuguese Language 2"/>
        <s v="Portuguese Language 3"/>
        <s v="Catalan Language &amp; Culture 1"/>
        <s v="Catalan Language &amp; Culture 2"/>
        <s v="Leadership of Learning - with Teaching Placement"/>
        <s v="Leadership in Action Online (MLP)"/>
        <s v="Crisis of Nature: Issues in Environmental History"/>
        <s v="Understanding Mental Health"/>
        <s v="AI: Robot Overlord, Replacement or Colleague?"/>
        <s v="Trust and Security in a Digital World: From Fake News to Cybercriminals"/>
        <s v="Philosophy in Action: Philosophical Approaches to the Big Problems of our Time"/>
        <s v="Language, Mind and Brain (Online)"/>
        <s v="Creating a Sustainable World: 21st Century Challenges and the Sustainable Development Goals"/>
        <s v="Visualising Information: Uses and Abuses of Data"/>
        <s v="Medicine and the Media"/>
        <s v="Biology for Curious Minds"/>
        <s v="Current Topics in Biology"/>
        <s v="On Creativity: Practices and Perspectives"/>
        <s v="Communicating with Confidence"/>
        <s v="Developing an Entrepreurial Mindset"/>
        <s v="Essential Enterprise"/>
        <s v="Programming: What? Why? How?"/>
        <s v="Equality, Diversity and Inclusion: Your Role in Shaping a Fairer World"/>
        <s v="Why China Matters"/>
        <s v="Introduction to Sports Business: Innovation, Marketing Strategy and Sustainability"/>
        <s v="Entrepreneur: Innovator and Risk-Taker"/>
        <s v="Science, Technology and Democracy"/>
        <s v="Digital Society: Your Place in a Networked World"/>
        <s v="The Nuclear Age: Global Nuclear Threats from Hiroshima to Today"/>
        <s v="LEAP British Sign Language - Part 1"/>
        <s v="LEAP British Sign Language - Part 2"/>
        <s v="(University language courses)"/>
      </sharedItems>
    </cacheField>
    <cacheField name="Level" numFmtId="0">
      <sharedItems containsString="0" containsBlank="1" containsNumber="1" containsInteger="1" minValue="1" maxValue="5" count="5">
        <n v="1"/>
        <n v="2"/>
        <n v="3"/>
        <n v="5"/>
        <m/>
      </sharedItems>
    </cacheField>
    <cacheField name="Semester" numFmtId="0">
      <sharedItems containsMixedTypes="1" containsNumber="1" containsInteger="1" minValue="0" maxValue="2" count="6">
        <n v="2"/>
        <n v="1"/>
        <s v="B"/>
        <n v="0"/>
        <s v="A"/>
        <s v="*"/>
      </sharedItems>
    </cacheField>
    <cacheField name="Credits" numFmtId="0">
      <sharedItems containsString="0" containsBlank="1" containsNumber="1" containsInteger="1" minValue="10" maxValue="20" count="3">
        <n v="20"/>
        <n v="10"/>
        <m/>
      </sharedItems>
    </cacheField>
    <cacheField name="Department" numFmtId="0">
      <sharedItems containsBlank="1" count="40">
        <s v="English and American Studies"/>
        <s v="Business and Management for all Programmes"/>
        <s v="Classics, Ancient Hist &amp; Egypt"/>
        <s v="Creative and Media Industries"/>
        <s v="Chinese Studies"/>
        <s v="Criminology"/>
        <s v="Digital Humanities"/>
        <s v="Drama"/>
        <s v="Economics"/>
        <m/>
        <s v="Education"/>
        <s v="French Studies"/>
        <s v="Geography"/>
        <s v="German Studies"/>
        <s v="Art History and Cultural Pract"/>
        <s v="Humanitarian Conflict Response"/>
        <s v="History"/>
        <s v="Centre for the History of Science, Technology and Medicine"/>
        <s v="Italian Studies"/>
        <s v="Japanese Studies"/>
        <s v="Law"/>
        <s v="Linguistics &amp; English Language"/>
        <s v="Masood Entrepreneurship Centre"/>
        <s v="Arabic and Middle Eastern Stds"/>
        <s v="Global Development Institute"/>
        <s v="Music"/>
        <s v="Philosophy"/>
        <s v="Planning and Environmental Management"/>
        <s v="Politics"/>
        <s v="Religions &amp; Theology"/>
        <s v="Russian &amp; E. European Studies"/>
        <s v="School of Arts Langs &amp; Culture"/>
        <s v="Social Anthropology"/>
        <s v="Social Sciences"/>
        <s v="Sociology"/>
        <s v="Social Statistics"/>
        <s v="Spanish, Portuguese and Latin"/>
        <s v="UCIL"/>
        <s v="LEAP"/>
        <s v="University Language Centre"/>
      </sharedItems>
    </cacheField>
    <cacheField name="Free choice?" numFmtId="0">
      <sharedItems containsBlank="1"/>
    </cacheField>
    <cacheField name="Number cap" numFmtId="0">
      <sharedItems containsString="0" containsBlank="1" containsNumber="1" containsInteger="1" minValue="4" maxValue="5"/>
    </cacheField>
    <cacheField name="Core concepts" numFmtId="0">
      <sharedItems containsBlank="1" count="2">
        <m/>
        <s v="X"/>
      </sharedItems>
    </cacheField>
    <cacheField name="Methodologies" numFmtId="0">
      <sharedItems containsBlank="1" count="2">
        <m/>
        <s v="X"/>
      </sharedItems>
    </cacheField>
    <cacheField name="Individuals and ideas" numFmtId="0">
      <sharedItems containsBlank="1" count="2">
        <m/>
        <s v="X"/>
      </sharedItems>
    </cacheField>
    <cacheField name="People and places" numFmtId="0">
      <sharedItems containsBlank="1" count="2">
        <s v="X"/>
        <m/>
      </sharedItems>
    </cacheField>
    <cacheField name="Governance and societies" numFmtId="0">
      <sharedItems containsBlank="1" count="2">
        <s v="X"/>
        <m/>
      </sharedItems>
    </cacheField>
    <cacheField name="Texts and contexts" numFmtId="0">
      <sharedItems containsBlank="1" count="2">
        <s v="X"/>
        <m/>
      </sharedItems>
    </cacheField>
    <cacheField name="Communication and culture" numFmtId="0">
      <sharedItems containsBlank="1" count="2">
        <m/>
        <s v="X"/>
      </sharedItems>
    </cacheField>
    <cacheField name="Ecology and environments" numFmtId="0">
      <sharedItems containsBlank="1" count="2">
        <m/>
        <s v="X"/>
      </sharedItems>
    </cacheField>
    <cacheField name="Leadership and engagement" numFmtId="0">
      <sharedItems containsBlank="1" count="2">
        <m/>
        <s v="X"/>
      </sharedItems>
    </cacheField>
    <cacheField name="Languages" numFmtId="0">
      <sharedItems containsBlank="1" count="2">
        <m/>
        <s v="X"/>
      </sharedItems>
    </cacheField>
    <cacheField name="Subcategory 1" numFmtId="0">
      <sharedItems containsBlank="1"/>
    </cacheField>
    <cacheField name="Subcategory 2" numFmtId="0">
      <sharedItems containsBlank="1"/>
    </cacheField>
    <cacheField name="Context" numFmtId="0">
      <sharedItems containsBlank="1"/>
    </cacheField>
    <cacheField name="Notes" numFmtId="0">
      <sharedItems containsBlank="1" count="72">
        <m/>
        <s v="Pre-requisite: BMAN10621"/>
        <s v="Pre-requisite: BMAN10621 or BMAN10501"/>
        <s v="Cannot be taken with/before BMAN30021"/>
        <s v="Only open to L2 students"/>
        <s v="Cannot be taken with/after BMAN20832"/>
        <s v="Has pre-requisites"/>
        <s v="This course is a prerequisite for L2 and L3 modules in Chinese Studies"/>
        <s v="Knowledge of Chinese needed"/>
        <s v="Pre-requisite: GCSE Maths"/>
        <s v="Pre-requisite: A-Level Maths"/>
        <s v="Co-requisite: ECON10071"/>
        <s v="Pre-requisiteds ECON10331B, ECON10071B"/>
        <s v="Co-requisite: ECON10221"/>
        <s v="Cannot be taken with ECON10171"/>
        <s v="Co-requisites: ECON20232 and ECON20262"/>
        <s v="Pre-requisites: ECON10071 and ECON10072"/>
        <s v="Pre-requisite: ECON10071"/>
        <s v="Pre-requisites: ECON10071 and ECON10072, or ECON10061 and SOST10062"/>
        <s v="Pre-requisites: ECON10221, ECON10252, Intro/Advanced Maths, Intro/Advanced Statistics"/>
        <s v="Pre-requisites: ECON10221 and ECON10252"/>
        <s v="Pre-requisite: ECON20232"/>
        <s v="Pre-requisite: ECON20262"/>
        <s v="Pre-requisites: ECON10221, ECON10252 and (SOST10062 or ECON10072)"/>
        <s v="Pre-requisites: ECON30021 and ECON10071"/>
        <s v="Pre-requisites: ECON20232 and (ECON10061 or ECON10071)"/>
        <s v="Knowledge of French needed"/>
        <s v="Knowledge of German needed"/>
        <s v="Requires permission from UGPD"/>
        <s v="Pre-reqs: LELA10322 / LALC10221"/>
        <s v="Pre-req: LELA10301"/>
        <s v="Pre-reqs: LELA10301, LELA10332 (recommended: LELA20292)"/>
        <s v="Recommended pre-req: LELA10332; FREN51011 if registering for French seminar"/>
        <s v="Pre-req: LELA10342, LELA10301"/>
        <s v="Pre-req: LELA10342"/>
        <s v="Pre-req: LELA20962"/>
        <s v="Pre-req: LELA10401 OR LELA21511"/>
        <s v="Pre-requisited: Arabic Language 4"/>
        <s v="Prereq: A-level Music, Grade VIII, or equivalent"/>
        <s v="Prereq: MUSC10011"/>
        <s v="Prereq: MUSC10011 (compulsory) and MUSC10022 (recommended)"/>
        <s v="Prereq: MUSC10112"/>
        <s v="Pre-req Approaches To Musicology"/>
        <s v="Pre-requisites: Tonality: Form and Harmony"/>
        <s v="Prereq: relevant L2 Music course (Music in Culture, i.e. MUSC20562, MUSC20721, MUSC20511, MUSC20932, etc), or by agreement with CUD"/>
        <s v="Beneficial to have taken PHIL10042 (but not compulsory)"/>
        <s v="Need to complete 20 credits of PHIL at L1"/>
        <s v="Need to complete 20 credits of PHIL at L2"/>
        <s v="Pre-requisite: POLI10301"/>
        <s v="Pre-requisite: must have taken at least one of POLI10702, POLI20881, POLI20961"/>
        <s v="Pre-requisite: POLI10702"/>
        <s v="Knowledge of Russian needed"/>
        <s v="Co-requisite: SOAN10322"/>
        <s v="Pre-requisite: SOAN10321"/>
        <s v="Pre-requisites: SOAN10321 or SOAN10312 "/>
        <s v="Requires Department consent - students cannot self-enrol"/>
        <s v="Co-requisite: ECON10061"/>
        <s v="Knowledge of Portugese needed"/>
        <s v="Knowledge of Spanish needed"/>
        <s v="Pre-req: SPLA51011"/>
        <s v="Pre-req: SPLA51011 or A-level Spanish"/>
        <s v="Pre-req: SPLA51022"/>
        <s v="Pre-req: SPLA51030"/>
        <s v="Pre-req: SPLA51040 or SPLA51050"/>
        <s v="Co-req: SPLA52010"/>
        <s v="Pre-req: SPLA52010 or A-level Spanish"/>
        <s v="Must apply to UCIL to take this unit - application involves a form and interview"/>
        <s v="Not available to L1 students"/>
        <s v="Must apply to UCIL to take this unit"/>
        <s v="Apply through LEAP (https://www.alc.manchester.ac.uk/study/university-language-centre-leap-courses/course-information/leap-courses/courses-for-all/british-sign-language/introduction-to-bsl/)"/>
        <s v="Pre-requisite: ULBS50001/ULBS50002. Apply through LEAP."/>
        <s v="https://www.languagecentre.manchester.ac.uk/learn-a-language/courses-for-all/"/>
      </sharedItems>
    </cacheField>
  </cacheFields>
  <extLst>
    <ext xmlns:x14="http://schemas.microsoft.com/office/spreadsheetml/2009/9/main" uri="{725AE2AE-9491-48be-B2B4-4EB974FC3084}">
      <x14:pivotCacheDefinition pivotCacheId="182872281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4">
  <r>
    <x v="0"/>
    <x v="0"/>
    <x v="0"/>
    <x v="0"/>
    <x v="0"/>
    <x v="0"/>
    <s v="Yes"/>
    <n v="4"/>
    <x v="0"/>
    <x v="0"/>
    <x v="0"/>
    <x v="0"/>
    <x v="0"/>
    <x v="0"/>
    <x v="0"/>
    <x v="0"/>
    <x v="0"/>
    <x v="0"/>
    <m/>
    <m/>
    <m/>
    <x v="0"/>
  </r>
  <r>
    <x v="1"/>
    <x v="1"/>
    <x v="0"/>
    <x v="1"/>
    <x v="0"/>
    <x v="0"/>
    <s v="Yes"/>
    <n v="4"/>
    <x v="0"/>
    <x v="0"/>
    <x v="0"/>
    <x v="1"/>
    <x v="1"/>
    <x v="0"/>
    <x v="0"/>
    <x v="0"/>
    <x v="0"/>
    <x v="0"/>
    <s v="World literature"/>
    <m/>
    <m/>
    <x v="0"/>
  </r>
  <r>
    <x v="2"/>
    <x v="2"/>
    <x v="0"/>
    <x v="1"/>
    <x v="0"/>
    <x v="0"/>
    <s v="Yes"/>
    <m/>
    <x v="0"/>
    <x v="0"/>
    <x v="0"/>
    <x v="1"/>
    <x v="1"/>
    <x v="1"/>
    <x v="0"/>
    <x v="0"/>
    <x v="0"/>
    <x v="0"/>
    <m/>
    <m/>
    <m/>
    <x v="0"/>
  </r>
  <r>
    <x v="3"/>
    <x v="3"/>
    <x v="0"/>
    <x v="0"/>
    <x v="0"/>
    <x v="0"/>
    <s v="Yes"/>
    <m/>
    <x v="0"/>
    <x v="0"/>
    <x v="0"/>
    <x v="1"/>
    <x v="1"/>
    <x v="1"/>
    <x v="0"/>
    <x v="0"/>
    <x v="0"/>
    <x v="0"/>
    <m/>
    <m/>
    <m/>
    <x v="0"/>
  </r>
  <r>
    <x v="4"/>
    <x v="4"/>
    <x v="1"/>
    <x v="0"/>
    <x v="0"/>
    <x v="0"/>
    <s v="Yes"/>
    <n v="4"/>
    <x v="0"/>
    <x v="0"/>
    <x v="0"/>
    <x v="1"/>
    <x v="1"/>
    <x v="0"/>
    <x v="0"/>
    <x v="0"/>
    <x v="0"/>
    <x v="0"/>
    <s v="Aesthetics and arts"/>
    <m/>
    <m/>
    <x v="0"/>
  </r>
  <r>
    <x v="5"/>
    <x v="5"/>
    <x v="1"/>
    <x v="0"/>
    <x v="0"/>
    <x v="0"/>
    <s v="Yes"/>
    <m/>
    <x v="0"/>
    <x v="0"/>
    <x v="0"/>
    <x v="1"/>
    <x v="1"/>
    <x v="1"/>
    <x v="0"/>
    <x v="0"/>
    <x v="0"/>
    <x v="0"/>
    <m/>
    <m/>
    <m/>
    <x v="0"/>
  </r>
  <r>
    <x v="6"/>
    <x v="6"/>
    <x v="1"/>
    <x v="0"/>
    <x v="0"/>
    <x v="0"/>
    <s v="Yes"/>
    <m/>
    <x v="0"/>
    <x v="0"/>
    <x v="0"/>
    <x v="1"/>
    <x v="1"/>
    <x v="1"/>
    <x v="0"/>
    <x v="0"/>
    <x v="0"/>
    <x v="0"/>
    <m/>
    <m/>
    <m/>
    <x v="0"/>
  </r>
  <r>
    <x v="7"/>
    <x v="7"/>
    <x v="1"/>
    <x v="1"/>
    <x v="0"/>
    <x v="0"/>
    <s v="Yes"/>
    <n v="4"/>
    <x v="0"/>
    <x v="0"/>
    <x v="0"/>
    <x v="0"/>
    <x v="1"/>
    <x v="1"/>
    <x v="0"/>
    <x v="0"/>
    <x v="0"/>
    <x v="0"/>
    <s v="Cultural movements"/>
    <m/>
    <m/>
    <x v="0"/>
  </r>
  <r>
    <x v="8"/>
    <x v="8"/>
    <x v="1"/>
    <x v="1"/>
    <x v="0"/>
    <x v="0"/>
    <s v="Yes"/>
    <m/>
    <x v="0"/>
    <x v="0"/>
    <x v="0"/>
    <x v="1"/>
    <x v="1"/>
    <x v="1"/>
    <x v="0"/>
    <x v="0"/>
    <x v="0"/>
    <x v="0"/>
    <m/>
    <m/>
    <m/>
    <x v="0"/>
  </r>
  <r>
    <x v="9"/>
    <x v="9"/>
    <x v="1"/>
    <x v="1"/>
    <x v="0"/>
    <x v="0"/>
    <s v="Yes"/>
    <m/>
    <x v="0"/>
    <x v="0"/>
    <x v="0"/>
    <x v="1"/>
    <x v="1"/>
    <x v="1"/>
    <x v="0"/>
    <x v="0"/>
    <x v="0"/>
    <x v="0"/>
    <m/>
    <m/>
    <m/>
    <x v="0"/>
  </r>
  <r>
    <x v="10"/>
    <x v="10"/>
    <x v="2"/>
    <x v="1"/>
    <x v="0"/>
    <x v="0"/>
    <s v="Yes"/>
    <m/>
    <x v="0"/>
    <x v="0"/>
    <x v="0"/>
    <x v="1"/>
    <x v="1"/>
    <x v="1"/>
    <x v="0"/>
    <x v="0"/>
    <x v="0"/>
    <x v="0"/>
    <m/>
    <m/>
    <m/>
    <x v="0"/>
  </r>
  <r>
    <x v="11"/>
    <x v="11"/>
    <x v="2"/>
    <x v="0"/>
    <x v="0"/>
    <x v="0"/>
    <s v="Yes"/>
    <m/>
    <x v="0"/>
    <x v="0"/>
    <x v="0"/>
    <x v="1"/>
    <x v="1"/>
    <x v="1"/>
    <x v="0"/>
    <x v="0"/>
    <x v="0"/>
    <x v="0"/>
    <m/>
    <m/>
    <m/>
    <x v="0"/>
  </r>
  <r>
    <x v="12"/>
    <x v="12"/>
    <x v="2"/>
    <x v="1"/>
    <x v="0"/>
    <x v="0"/>
    <s v="Yes"/>
    <m/>
    <x v="0"/>
    <x v="0"/>
    <x v="0"/>
    <x v="1"/>
    <x v="1"/>
    <x v="1"/>
    <x v="0"/>
    <x v="0"/>
    <x v="0"/>
    <x v="0"/>
    <m/>
    <m/>
    <m/>
    <x v="0"/>
  </r>
  <r>
    <x v="13"/>
    <x v="13"/>
    <x v="2"/>
    <x v="1"/>
    <x v="0"/>
    <x v="0"/>
    <s v="Yes"/>
    <m/>
    <x v="0"/>
    <x v="0"/>
    <x v="0"/>
    <x v="1"/>
    <x v="1"/>
    <x v="1"/>
    <x v="0"/>
    <x v="0"/>
    <x v="0"/>
    <x v="0"/>
    <m/>
    <m/>
    <m/>
    <x v="0"/>
  </r>
  <r>
    <x v="14"/>
    <x v="14"/>
    <x v="2"/>
    <x v="1"/>
    <x v="0"/>
    <x v="0"/>
    <s v="Yes"/>
    <m/>
    <x v="0"/>
    <x v="0"/>
    <x v="0"/>
    <x v="1"/>
    <x v="1"/>
    <x v="1"/>
    <x v="0"/>
    <x v="0"/>
    <x v="0"/>
    <x v="0"/>
    <m/>
    <m/>
    <m/>
    <x v="0"/>
  </r>
  <r>
    <x v="15"/>
    <x v="15"/>
    <x v="2"/>
    <x v="0"/>
    <x v="0"/>
    <x v="0"/>
    <s v="Yes"/>
    <m/>
    <x v="0"/>
    <x v="0"/>
    <x v="0"/>
    <x v="1"/>
    <x v="1"/>
    <x v="1"/>
    <x v="0"/>
    <x v="0"/>
    <x v="0"/>
    <x v="0"/>
    <m/>
    <m/>
    <m/>
    <x v="0"/>
  </r>
  <r>
    <x v="16"/>
    <x v="16"/>
    <x v="2"/>
    <x v="0"/>
    <x v="0"/>
    <x v="0"/>
    <s v="Yes"/>
    <m/>
    <x v="0"/>
    <x v="0"/>
    <x v="0"/>
    <x v="1"/>
    <x v="1"/>
    <x v="1"/>
    <x v="0"/>
    <x v="0"/>
    <x v="0"/>
    <x v="0"/>
    <m/>
    <m/>
    <m/>
    <x v="0"/>
  </r>
  <r>
    <x v="17"/>
    <x v="17"/>
    <x v="0"/>
    <x v="1"/>
    <x v="1"/>
    <x v="1"/>
    <s v="Yes"/>
    <m/>
    <x v="0"/>
    <x v="0"/>
    <x v="0"/>
    <x v="1"/>
    <x v="1"/>
    <x v="1"/>
    <x v="0"/>
    <x v="0"/>
    <x v="1"/>
    <x v="0"/>
    <m/>
    <m/>
    <m/>
    <x v="0"/>
  </r>
  <r>
    <x v="18"/>
    <x v="18"/>
    <x v="0"/>
    <x v="0"/>
    <x v="1"/>
    <x v="1"/>
    <s v="Yes"/>
    <m/>
    <x v="0"/>
    <x v="0"/>
    <x v="0"/>
    <x v="1"/>
    <x v="1"/>
    <x v="1"/>
    <x v="1"/>
    <x v="0"/>
    <x v="0"/>
    <x v="0"/>
    <s v="Science and technology"/>
    <m/>
    <m/>
    <x v="0"/>
  </r>
  <r>
    <x v="19"/>
    <x v="19"/>
    <x v="0"/>
    <x v="0"/>
    <x v="1"/>
    <x v="1"/>
    <s v="Yes"/>
    <m/>
    <x v="0"/>
    <x v="0"/>
    <x v="0"/>
    <x v="1"/>
    <x v="0"/>
    <x v="1"/>
    <x v="0"/>
    <x v="0"/>
    <x v="0"/>
    <x v="0"/>
    <s v="Business and economy"/>
    <m/>
    <m/>
    <x v="0"/>
  </r>
  <r>
    <x v="20"/>
    <x v="20"/>
    <x v="0"/>
    <x v="0"/>
    <x v="1"/>
    <x v="1"/>
    <s v="Yes"/>
    <m/>
    <x v="0"/>
    <x v="0"/>
    <x v="0"/>
    <x v="1"/>
    <x v="0"/>
    <x v="1"/>
    <x v="0"/>
    <x v="0"/>
    <x v="0"/>
    <x v="0"/>
    <s v="Business and economy"/>
    <m/>
    <m/>
    <x v="0"/>
  </r>
  <r>
    <x v="21"/>
    <x v="21"/>
    <x v="0"/>
    <x v="2"/>
    <x v="1"/>
    <x v="1"/>
    <s v="Yes"/>
    <m/>
    <x v="0"/>
    <x v="0"/>
    <x v="0"/>
    <x v="1"/>
    <x v="0"/>
    <x v="1"/>
    <x v="0"/>
    <x v="0"/>
    <x v="0"/>
    <x v="0"/>
    <s v="Business and economy"/>
    <m/>
    <m/>
    <x v="0"/>
  </r>
  <r>
    <x v="22"/>
    <x v="22"/>
    <x v="0"/>
    <x v="0"/>
    <x v="1"/>
    <x v="1"/>
    <s v="Yes"/>
    <m/>
    <x v="0"/>
    <x v="0"/>
    <x v="0"/>
    <x v="1"/>
    <x v="0"/>
    <x v="1"/>
    <x v="0"/>
    <x v="0"/>
    <x v="0"/>
    <x v="0"/>
    <s v="Business and economy"/>
    <m/>
    <m/>
    <x v="1"/>
  </r>
  <r>
    <x v="23"/>
    <x v="23"/>
    <x v="1"/>
    <x v="0"/>
    <x v="1"/>
    <x v="1"/>
    <s v="Yes"/>
    <m/>
    <x v="0"/>
    <x v="0"/>
    <x v="0"/>
    <x v="1"/>
    <x v="1"/>
    <x v="1"/>
    <x v="0"/>
    <x v="0"/>
    <x v="1"/>
    <x v="0"/>
    <s v="Brains and cognition"/>
    <m/>
    <m/>
    <x v="0"/>
  </r>
  <r>
    <x v="24"/>
    <x v="24"/>
    <x v="1"/>
    <x v="0"/>
    <x v="1"/>
    <x v="1"/>
    <s v="Yes"/>
    <m/>
    <x v="0"/>
    <x v="0"/>
    <x v="0"/>
    <x v="1"/>
    <x v="0"/>
    <x v="1"/>
    <x v="0"/>
    <x v="0"/>
    <x v="0"/>
    <x v="0"/>
    <m/>
    <m/>
    <m/>
    <x v="2"/>
  </r>
  <r>
    <x v="25"/>
    <x v="25"/>
    <x v="1"/>
    <x v="0"/>
    <x v="1"/>
    <x v="1"/>
    <s v="Yes"/>
    <m/>
    <x v="0"/>
    <x v="0"/>
    <x v="0"/>
    <x v="1"/>
    <x v="1"/>
    <x v="1"/>
    <x v="1"/>
    <x v="0"/>
    <x v="0"/>
    <x v="0"/>
    <s v="Science and technology"/>
    <m/>
    <m/>
    <x v="0"/>
  </r>
  <r>
    <x v="26"/>
    <x v="26"/>
    <x v="1"/>
    <x v="1"/>
    <x v="1"/>
    <x v="1"/>
    <s v="Yes"/>
    <m/>
    <x v="0"/>
    <x v="0"/>
    <x v="0"/>
    <x v="1"/>
    <x v="1"/>
    <x v="1"/>
    <x v="0"/>
    <x v="0"/>
    <x v="1"/>
    <x v="0"/>
    <m/>
    <m/>
    <m/>
    <x v="0"/>
  </r>
  <r>
    <x v="27"/>
    <x v="27"/>
    <x v="1"/>
    <x v="1"/>
    <x v="1"/>
    <x v="1"/>
    <s v="Yes"/>
    <m/>
    <x v="0"/>
    <x v="0"/>
    <x v="0"/>
    <x v="1"/>
    <x v="1"/>
    <x v="1"/>
    <x v="0"/>
    <x v="0"/>
    <x v="1"/>
    <x v="0"/>
    <s v="Creativity and innovation"/>
    <m/>
    <m/>
    <x v="0"/>
  </r>
  <r>
    <x v="28"/>
    <x v="28"/>
    <x v="1"/>
    <x v="0"/>
    <x v="1"/>
    <x v="1"/>
    <s v="Yes"/>
    <m/>
    <x v="0"/>
    <x v="0"/>
    <x v="0"/>
    <x v="1"/>
    <x v="1"/>
    <x v="1"/>
    <x v="1"/>
    <x v="0"/>
    <x v="0"/>
    <x v="0"/>
    <s v="Business and economy"/>
    <m/>
    <m/>
    <x v="3"/>
  </r>
  <r>
    <x v="29"/>
    <x v="29"/>
    <x v="1"/>
    <x v="0"/>
    <x v="1"/>
    <x v="1"/>
    <s v="Yes"/>
    <m/>
    <x v="0"/>
    <x v="0"/>
    <x v="0"/>
    <x v="1"/>
    <x v="0"/>
    <x v="1"/>
    <x v="0"/>
    <x v="0"/>
    <x v="0"/>
    <x v="0"/>
    <s v="International relations"/>
    <s v="Business and economy"/>
    <m/>
    <x v="4"/>
  </r>
  <r>
    <x v="30"/>
    <x v="30"/>
    <x v="1"/>
    <x v="3"/>
    <x v="0"/>
    <x v="1"/>
    <s v="Yes"/>
    <m/>
    <x v="0"/>
    <x v="0"/>
    <x v="0"/>
    <x v="1"/>
    <x v="0"/>
    <x v="1"/>
    <x v="0"/>
    <x v="0"/>
    <x v="0"/>
    <x v="0"/>
    <s v="Business and economy"/>
    <m/>
    <m/>
    <x v="0"/>
  </r>
  <r>
    <x v="31"/>
    <x v="31"/>
    <x v="1"/>
    <x v="1"/>
    <x v="1"/>
    <x v="1"/>
    <s v="Yes"/>
    <m/>
    <x v="0"/>
    <x v="0"/>
    <x v="0"/>
    <x v="1"/>
    <x v="0"/>
    <x v="1"/>
    <x v="0"/>
    <x v="0"/>
    <x v="0"/>
    <x v="0"/>
    <s v="Business and economy"/>
    <m/>
    <m/>
    <x v="0"/>
  </r>
  <r>
    <x v="32"/>
    <x v="32"/>
    <x v="2"/>
    <x v="3"/>
    <x v="0"/>
    <x v="1"/>
    <s v="Yes"/>
    <m/>
    <x v="0"/>
    <x v="0"/>
    <x v="0"/>
    <x v="1"/>
    <x v="1"/>
    <x v="1"/>
    <x v="0"/>
    <x v="0"/>
    <x v="1"/>
    <x v="0"/>
    <s v="Creativity and innovation"/>
    <m/>
    <m/>
    <x v="0"/>
  </r>
  <r>
    <x v="33"/>
    <x v="28"/>
    <x v="2"/>
    <x v="1"/>
    <x v="1"/>
    <x v="1"/>
    <s v="Yes"/>
    <m/>
    <x v="0"/>
    <x v="0"/>
    <x v="0"/>
    <x v="1"/>
    <x v="1"/>
    <x v="1"/>
    <x v="1"/>
    <x v="0"/>
    <x v="0"/>
    <x v="0"/>
    <s v="Business and economy"/>
    <m/>
    <m/>
    <x v="5"/>
  </r>
  <r>
    <x v="34"/>
    <x v="33"/>
    <x v="2"/>
    <x v="0"/>
    <x v="1"/>
    <x v="1"/>
    <s v="Yes"/>
    <m/>
    <x v="0"/>
    <x v="0"/>
    <x v="0"/>
    <x v="1"/>
    <x v="1"/>
    <x v="1"/>
    <x v="0"/>
    <x v="0"/>
    <x v="1"/>
    <x v="0"/>
    <m/>
    <m/>
    <m/>
    <x v="0"/>
  </r>
  <r>
    <x v="35"/>
    <x v="34"/>
    <x v="2"/>
    <x v="0"/>
    <x v="1"/>
    <x v="1"/>
    <s v="Yes"/>
    <m/>
    <x v="0"/>
    <x v="0"/>
    <x v="0"/>
    <x v="1"/>
    <x v="1"/>
    <x v="1"/>
    <x v="0"/>
    <x v="0"/>
    <x v="1"/>
    <x v="0"/>
    <m/>
    <m/>
    <m/>
    <x v="0"/>
  </r>
  <r>
    <x v="36"/>
    <x v="35"/>
    <x v="2"/>
    <x v="0"/>
    <x v="1"/>
    <x v="1"/>
    <s v="Yes"/>
    <m/>
    <x v="0"/>
    <x v="0"/>
    <x v="0"/>
    <x v="1"/>
    <x v="1"/>
    <x v="1"/>
    <x v="0"/>
    <x v="0"/>
    <x v="1"/>
    <x v="0"/>
    <s v="Business and economy"/>
    <s v="Creativity and innovation"/>
    <m/>
    <x v="0"/>
  </r>
  <r>
    <x v="37"/>
    <x v="36"/>
    <x v="2"/>
    <x v="1"/>
    <x v="1"/>
    <x v="1"/>
    <s v="Yes"/>
    <m/>
    <x v="0"/>
    <x v="0"/>
    <x v="0"/>
    <x v="1"/>
    <x v="1"/>
    <x v="1"/>
    <x v="0"/>
    <x v="0"/>
    <x v="1"/>
    <x v="0"/>
    <m/>
    <m/>
    <m/>
    <x v="0"/>
  </r>
  <r>
    <x v="38"/>
    <x v="37"/>
    <x v="2"/>
    <x v="1"/>
    <x v="1"/>
    <x v="1"/>
    <s v="Yes"/>
    <m/>
    <x v="0"/>
    <x v="0"/>
    <x v="0"/>
    <x v="1"/>
    <x v="0"/>
    <x v="1"/>
    <x v="0"/>
    <x v="0"/>
    <x v="0"/>
    <x v="0"/>
    <s v="Business and economy"/>
    <m/>
    <m/>
    <x v="0"/>
  </r>
  <r>
    <x v="39"/>
    <x v="38"/>
    <x v="0"/>
    <x v="0"/>
    <x v="0"/>
    <x v="2"/>
    <s v="Yes"/>
    <m/>
    <x v="0"/>
    <x v="0"/>
    <x v="0"/>
    <x v="0"/>
    <x v="1"/>
    <x v="1"/>
    <x v="0"/>
    <x v="0"/>
    <x v="0"/>
    <x v="0"/>
    <s v="Heritage and memory"/>
    <m/>
    <m/>
    <x v="0"/>
  </r>
  <r>
    <x v="40"/>
    <x v="39"/>
    <x v="0"/>
    <x v="1"/>
    <x v="0"/>
    <x v="2"/>
    <s v="Yes"/>
    <m/>
    <x v="0"/>
    <x v="0"/>
    <x v="0"/>
    <x v="1"/>
    <x v="0"/>
    <x v="1"/>
    <x v="0"/>
    <x v="0"/>
    <x v="0"/>
    <x v="0"/>
    <s v="Empire and (post)colonialism"/>
    <m/>
    <m/>
    <x v="0"/>
  </r>
  <r>
    <x v="41"/>
    <x v="40"/>
    <x v="0"/>
    <x v="1"/>
    <x v="0"/>
    <x v="2"/>
    <s v="Yes"/>
    <m/>
    <x v="0"/>
    <x v="0"/>
    <x v="0"/>
    <x v="1"/>
    <x v="1"/>
    <x v="0"/>
    <x v="0"/>
    <x v="0"/>
    <x v="0"/>
    <x v="0"/>
    <s v="World literature"/>
    <m/>
    <m/>
    <x v="0"/>
  </r>
  <r>
    <x v="42"/>
    <x v="41"/>
    <x v="0"/>
    <x v="1"/>
    <x v="0"/>
    <x v="2"/>
    <s v="Yes"/>
    <m/>
    <x v="0"/>
    <x v="0"/>
    <x v="0"/>
    <x v="1"/>
    <x v="0"/>
    <x v="1"/>
    <x v="0"/>
    <x v="0"/>
    <x v="0"/>
    <x v="0"/>
    <s v="Urban environments"/>
    <m/>
    <m/>
    <x v="0"/>
  </r>
  <r>
    <x v="43"/>
    <x v="42"/>
    <x v="0"/>
    <x v="0"/>
    <x v="0"/>
    <x v="2"/>
    <s v="Yes"/>
    <m/>
    <x v="0"/>
    <x v="0"/>
    <x v="0"/>
    <x v="0"/>
    <x v="1"/>
    <x v="1"/>
    <x v="0"/>
    <x v="0"/>
    <x v="0"/>
    <x v="0"/>
    <s v="Heritage and memory"/>
    <m/>
    <m/>
    <x v="0"/>
  </r>
  <r>
    <x v="44"/>
    <x v="43"/>
    <x v="0"/>
    <x v="0"/>
    <x v="0"/>
    <x v="2"/>
    <s v="Yes"/>
    <m/>
    <x v="0"/>
    <x v="0"/>
    <x v="0"/>
    <x v="1"/>
    <x v="1"/>
    <x v="0"/>
    <x v="0"/>
    <x v="0"/>
    <x v="0"/>
    <x v="0"/>
    <s v="World literature"/>
    <m/>
    <m/>
    <x v="0"/>
  </r>
  <r>
    <x v="45"/>
    <x v="44"/>
    <x v="0"/>
    <x v="1"/>
    <x v="0"/>
    <x v="2"/>
    <s v="Yes"/>
    <m/>
    <x v="0"/>
    <x v="1"/>
    <x v="0"/>
    <x v="1"/>
    <x v="1"/>
    <x v="1"/>
    <x v="0"/>
    <x v="0"/>
    <x v="0"/>
    <x v="0"/>
    <s v="Heritage and memory"/>
    <m/>
    <m/>
    <x v="0"/>
  </r>
  <r>
    <x v="46"/>
    <x v="45"/>
    <x v="0"/>
    <x v="1"/>
    <x v="0"/>
    <x v="2"/>
    <s v="Yes"/>
    <m/>
    <x v="0"/>
    <x v="0"/>
    <x v="0"/>
    <x v="0"/>
    <x v="1"/>
    <x v="1"/>
    <x v="0"/>
    <x v="0"/>
    <x v="0"/>
    <x v="0"/>
    <m/>
    <m/>
    <s v="Africa"/>
    <x v="0"/>
  </r>
  <r>
    <x v="47"/>
    <x v="46"/>
    <x v="1"/>
    <x v="0"/>
    <x v="0"/>
    <x v="2"/>
    <s v="Yes"/>
    <m/>
    <x v="0"/>
    <x v="0"/>
    <x v="0"/>
    <x v="1"/>
    <x v="1"/>
    <x v="1"/>
    <x v="0"/>
    <x v="0"/>
    <x v="0"/>
    <x v="0"/>
    <m/>
    <m/>
    <m/>
    <x v="0"/>
  </r>
  <r>
    <x v="48"/>
    <x v="47"/>
    <x v="1"/>
    <x v="0"/>
    <x v="0"/>
    <x v="2"/>
    <s v="Yes"/>
    <m/>
    <x v="0"/>
    <x v="0"/>
    <x v="0"/>
    <x v="0"/>
    <x v="1"/>
    <x v="1"/>
    <x v="0"/>
    <x v="0"/>
    <x v="0"/>
    <x v="0"/>
    <m/>
    <m/>
    <m/>
    <x v="0"/>
  </r>
  <r>
    <x v="49"/>
    <x v="48"/>
    <x v="1"/>
    <x v="0"/>
    <x v="0"/>
    <x v="2"/>
    <s v="Yes"/>
    <m/>
    <x v="0"/>
    <x v="0"/>
    <x v="0"/>
    <x v="1"/>
    <x v="0"/>
    <x v="1"/>
    <x v="0"/>
    <x v="0"/>
    <x v="0"/>
    <x v="0"/>
    <s v="Empire and (post)colonialism"/>
    <m/>
    <m/>
    <x v="0"/>
  </r>
  <r>
    <x v="50"/>
    <x v="49"/>
    <x v="1"/>
    <x v="1"/>
    <x v="0"/>
    <x v="2"/>
    <s v="Yes"/>
    <m/>
    <x v="0"/>
    <x v="0"/>
    <x v="0"/>
    <x v="0"/>
    <x v="0"/>
    <x v="1"/>
    <x v="0"/>
    <x v="0"/>
    <x v="0"/>
    <x v="0"/>
    <s v="Revolution, power and protest"/>
    <m/>
    <m/>
    <x v="0"/>
  </r>
  <r>
    <x v="50"/>
    <x v="49"/>
    <x v="1"/>
    <x v="1"/>
    <x v="0"/>
    <x v="2"/>
    <s v="Yes"/>
    <m/>
    <x v="0"/>
    <x v="0"/>
    <x v="0"/>
    <x v="1"/>
    <x v="0"/>
    <x v="1"/>
    <x v="0"/>
    <x v="0"/>
    <x v="0"/>
    <x v="0"/>
    <m/>
    <m/>
    <m/>
    <x v="0"/>
  </r>
  <r>
    <x v="51"/>
    <x v="50"/>
    <x v="1"/>
    <x v="0"/>
    <x v="0"/>
    <x v="2"/>
    <s v="Yes"/>
    <m/>
    <x v="0"/>
    <x v="1"/>
    <x v="0"/>
    <x v="1"/>
    <x v="1"/>
    <x v="1"/>
    <x v="0"/>
    <x v="0"/>
    <x v="0"/>
    <x v="0"/>
    <s v="Heritage and memory"/>
    <m/>
    <m/>
    <x v="0"/>
  </r>
  <r>
    <x v="52"/>
    <x v="51"/>
    <x v="1"/>
    <x v="1"/>
    <x v="0"/>
    <x v="2"/>
    <s v="Yes"/>
    <m/>
    <x v="0"/>
    <x v="0"/>
    <x v="0"/>
    <x v="1"/>
    <x v="1"/>
    <x v="1"/>
    <x v="0"/>
    <x v="0"/>
    <x v="0"/>
    <x v="1"/>
    <m/>
    <m/>
    <m/>
    <x v="0"/>
  </r>
  <r>
    <x v="53"/>
    <x v="52"/>
    <x v="1"/>
    <x v="0"/>
    <x v="0"/>
    <x v="2"/>
    <s v="Yes"/>
    <m/>
    <x v="0"/>
    <x v="0"/>
    <x v="0"/>
    <x v="1"/>
    <x v="1"/>
    <x v="1"/>
    <x v="0"/>
    <x v="0"/>
    <x v="0"/>
    <x v="1"/>
    <m/>
    <m/>
    <m/>
    <x v="0"/>
  </r>
  <r>
    <x v="54"/>
    <x v="53"/>
    <x v="1"/>
    <x v="1"/>
    <x v="0"/>
    <x v="2"/>
    <s v="Yes"/>
    <m/>
    <x v="0"/>
    <x v="0"/>
    <x v="0"/>
    <x v="1"/>
    <x v="1"/>
    <x v="1"/>
    <x v="0"/>
    <x v="0"/>
    <x v="0"/>
    <x v="1"/>
    <m/>
    <m/>
    <m/>
    <x v="0"/>
  </r>
  <r>
    <x v="55"/>
    <x v="54"/>
    <x v="1"/>
    <x v="0"/>
    <x v="0"/>
    <x v="2"/>
    <s v="Yes"/>
    <m/>
    <x v="0"/>
    <x v="0"/>
    <x v="0"/>
    <x v="1"/>
    <x v="1"/>
    <x v="1"/>
    <x v="0"/>
    <x v="0"/>
    <x v="0"/>
    <x v="0"/>
    <m/>
    <m/>
    <m/>
    <x v="0"/>
  </r>
  <r>
    <x v="56"/>
    <x v="55"/>
    <x v="1"/>
    <x v="1"/>
    <x v="0"/>
    <x v="2"/>
    <s v="Yes"/>
    <m/>
    <x v="0"/>
    <x v="0"/>
    <x v="0"/>
    <x v="1"/>
    <x v="1"/>
    <x v="1"/>
    <x v="0"/>
    <x v="0"/>
    <x v="0"/>
    <x v="0"/>
    <m/>
    <m/>
    <m/>
    <x v="0"/>
  </r>
  <r>
    <x v="57"/>
    <x v="56"/>
    <x v="1"/>
    <x v="1"/>
    <x v="0"/>
    <x v="2"/>
    <s v="Yes"/>
    <m/>
    <x v="0"/>
    <x v="1"/>
    <x v="0"/>
    <x v="1"/>
    <x v="1"/>
    <x v="1"/>
    <x v="0"/>
    <x v="0"/>
    <x v="0"/>
    <x v="0"/>
    <s v="Heritage and memory"/>
    <m/>
    <m/>
    <x v="0"/>
  </r>
  <r>
    <x v="58"/>
    <x v="57"/>
    <x v="1"/>
    <x v="1"/>
    <x v="0"/>
    <x v="2"/>
    <s v="Yes"/>
    <m/>
    <x v="0"/>
    <x v="0"/>
    <x v="0"/>
    <x v="0"/>
    <x v="1"/>
    <x v="1"/>
    <x v="0"/>
    <x v="0"/>
    <x v="0"/>
    <x v="0"/>
    <s v="Gender and sexuality"/>
    <s v="Family and everyday life"/>
    <m/>
    <x v="0"/>
  </r>
  <r>
    <x v="59"/>
    <x v="58"/>
    <x v="1"/>
    <x v="1"/>
    <x v="0"/>
    <x v="2"/>
    <s v="Yes"/>
    <m/>
    <x v="0"/>
    <x v="0"/>
    <x v="0"/>
    <x v="1"/>
    <x v="1"/>
    <x v="1"/>
    <x v="0"/>
    <x v="0"/>
    <x v="0"/>
    <x v="0"/>
    <m/>
    <m/>
    <m/>
    <x v="0"/>
  </r>
  <r>
    <x v="60"/>
    <x v="59"/>
    <x v="1"/>
    <x v="1"/>
    <x v="0"/>
    <x v="2"/>
    <s v="Yes"/>
    <m/>
    <x v="0"/>
    <x v="0"/>
    <x v="0"/>
    <x v="1"/>
    <x v="1"/>
    <x v="1"/>
    <x v="0"/>
    <x v="0"/>
    <x v="0"/>
    <x v="0"/>
    <m/>
    <m/>
    <m/>
    <x v="0"/>
  </r>
  <r>
    <x v="61"/>
    <x v="60"/>
    <x v="1"/>
    <x v="1"/>
    <x v="0"/>
    <x v="2"/>
    <s v="Yes"/>
    <m/>
    <x v="0"/>
    <x v="0"/>
    <x v="0"/>
    <x v="1"/>
    <x v="1"/>
    <x v="1"/>
    <x v="0"/>
    <x v="0"/>
    <x v="0"/>
    <x v="0"/>
    <m/>
    <m/>
    <m/>
    <x v="0"/>
  </r>
  <r>
    <x v="62"/>
    <x v="61"/>
    <x v="1"/>
    <x v="0"/>
    <x v="0"/>
    <x v="2"/>
    <s v="Yes"/>
    <m/>
    <x v="0"/>
    <x v="0"/>
    <x v="0"/>
    <x v="1"/>
    <x v="1"/>
    <x v="1"/>
    <x v="0"/>
    <x v="0"/>
    <x v="0"/>
    <x v="0"/>
    <m/>
    <m/>
    <m/>
    <x v="0"/>
  </r>
  <r>
    <x v="63"/>
    <x v="62"/>
    <x v="1"/>
    <x v="1"/>
    <x v="0"/>
    <x v="2"/>
    <s v="Yes"/>
    <m/>
    <x v="0"/>
    <x v="0"/>
    <x v="0"/>
    <x v="1"/>
    <x v="1"/>
    <x v="1"/>
    <x v="0"/>
    <x v="0"/>
    <x v="0"/>
    <x v="0"/>
    <m/>
    <m/>
    <m/>
    <x v="0"/>
  </r>
  <r>
    <x v="64"/>
    <x v="63"/>
    <x v="1"/>
    <x v="0"/>
    <x v="0"/>
    <x v="2"/>
    <s v="Yes"/>
    <m/>
    <x v="0"/>
    <x v="0"/>
    <x v="0"/>
    <x v="1"/>
    <x v="1"/>
    <x v="1"/>
    <x v="0"/>
    <x v="0"/>
    <x v="0"/>
    <x v="0"/>
    <m/>
    <m/>
    <m/>
    <x v="0"/>
  </r>
  <r>
    <x v="65"/>
    <x v="64"/>
    <x v="1"/>
    <x v="0"/>
    <x v="0"/>
    <x v="2"/>
    <s v="Yes"/>
    <m/>
    <x v="0"/>
    <x v="0"/>
    <x v="0"/>
    <x v="1"/>
    <x v="1"/>
    <x v="1"/>
    <x v="0"/>
    <x v="0"/>
    <x v="0"/>
    <x v="0"/>
    <m/>
    <m/>
    <m/>
    <x v="0"/>
  </r>
  <r>
    <x v="66"/>
    <x v="65"/>
    <x v="1"/>
    <x v="0"/>
    <x v="0"/>
    <x v="2"/>
    <s v="Yes"/>
    <m/>
    <x v="0"/>
    <x v="0"/>
    <x v="0"/>
    <x v="1"/>
    <x v="1"/>
    <x v="1"/>
    <x v="0"/>
    <x v="0"/>
    <x v="0"/>
    <x v="0"/>
    <m/>
    <m/>
    <m/>
    <x v="0"/>
  </r>
  <r>
    <x v="67"/>
    <x v="66"/>
    <x v="1"/>
    <x v="0"/>
    <x v="0"/>
    <x v="2"/>
    <s v="Yes"/>
    <m/>
    <x v="0"/>
    <x v="0"/>
    <x v="0"/>
    <x v="1"/>
    <x v="1"/>
    <x v="1"/>
    <x v="0"/>
    <x v="0"/>
    <x v="0"/>
    <x v="0"/>
    <m/>
    <m/>
    <m/>
    <x v="0"/>
  </r>
  <r>
    <x v="68"/>
    <x v="46"/>
    <x v="2"/>
    <x v="0"/>
    <x v="0"/>
    <x v="2"/>
    <s v="Yes"/>
    <m/>
    <x v="0"/>
    <x v="0"/>
    <x v="0"/>
    <x v="1"/>
    <x v="1"/>
    <x v="1"/>
    <x v="0"/>
    <x v="0"/>
    <x v="0"/>
    <x v="0"/>
    <m/>
    <m/>
    <m/>
    <x v="0"/>
  </r>
  <r>
    <x v="69"/>
    <x v="67"/>
    <x v="2"/>
    <x v="1"/>
    <x v="0"/>
    <x v="2"/>
    <s v="Yes"/>
    <m/>
    <x v="0"/>
    <x v="0"/>
    <x v="0"/>
    <x v="1"/>
    <x v="1"/>
    <x v="1"/>
    <x v="0"/>
    <x v="0"/>
    <x v="0"/>
    <x v="1"/>
    <m/>
    <m/>
    <m/>
    <x v="0"/>
  </r>
  <r>
    <x v="70"/>
    <x v="68"/>
    <x v="2"/>
    <x v="1"/>
    <x v="0"/>
    <x v="2"/>
    <s v="Yes"/>
    <m/>
    <x v="0"/>
    <x v="0"/>
    <x v="0"/>
    <x v="1"/>
    <x v="1"/>
    <x v="1"/>
    <x v="0"/>
    <x v="0"/>
    <x v="0"/>
    <x v="1"/>
    <m/>
    <m/>
    <m/>
    <x v="0"/>
  </r>
  <r>
    <x v="71"/>
    <x v="69"/>
    <x v="2"/>
    <x v="0"/>
    <x v="0"/>
    <x v="2"/>
    <s v="Yes"/>
    <m/>
    <x v="0"/>
    <x v="0"/>
    <x v="0"/>
    <x v="1"/>
    <x v="1"/>
    <x v="1"/>
    <x v="0"/>
    <x v="0"/>
    <x v="0"/>
    <x v="1"/>
    <m/>
    <m/>
    <m/>
    <x v="0"/>
  </r>
  <r>
    <x v="72"/>
    <x v="70"/>
    <x v="2"/>
    <x v="0"/>
    <x v="0"/>
    <x v="2"/>
    <s v="Yes"/>
    <m/>
    <x v="0"/>
    <x v="0"/>
    <x v="0"/>
    <x v="1"/>
    <x v="1"/>
    <x v="1"/>
    <x v="0"/>
    <x v="0"/>
    <x v="0"/>
    <x v="1"/>
    <m/>
    <m/>
    <m/>
    <x v="0"/>
  </r>
  <r>
    <x v="73"/>
    <x v="71"/>
    <x v="2"/>
    <x v="1"/>
    <x v="0"/>
    <x v="2"/>
    <s v="Yes"/>
    <m/>
    <x v="0"/>
    <x v="0"/>
    <x v="0"/>
    <x v="1"/>
    <x v="1"/>
    <x v="1"/>
    <x v="0"/>
    <x v="0"/>
    <x v="0"/>
    <x v="1"/>
    <m/>
    <m/>
    <m/>
    <x v="0"/>
  </r>
  <r>
    <x v="74"/>
    <x v="72"/>
    <x v="2"/>
    <x v="1"/>
    <x v="0"/>
    <x v="2"/>
    <s v="Yes"/>
    <m/>
    <x v="0"/>
    <x v="0"/>
    <x v="0"/>
    <x v="1"/>
    <x v="1"/>
    <x v="1"/>
    <x v="0"/>
    <x v="0"/>
    <x v="0"/>
    <x v="1"/>
    <m/>
    <m/>
    <m/>
    <x v="6"/>
  </r>
  <r>
    <x v="75"/>
    <x v="54"/>
    <x v="2"/>
    <x v="0"/>
    <x v="0"/>
    <x v="2"/>
    <s v="Yes"/>
    <m/>
    <x v="0"/>
    <x v="0"/>
    <x v="0"/>
    <x v="1"/>
    <x v="1"/>
    <x v="1"/>
    <x v="0"/>
    <x v="0"/>
    <x v="0"/>
    <x v="0"/>
    <m/>
    <m/>
    <m/>
    <x v="0"/>
  </r>
  <r>
    <x v="76"/>
    <x v="55"/>
    <x v="2"/>
    <x v="1"/>
    <x v="0"/>
    <x v="2"/>
    <s v="Yes"/>
    <m/>
    <x v="0"/>
    <x v="0"/>
    <x v="0"/>
    <x v="1"/>
    <x v="1"/>
    <x v="1"/>
    <x v="0"/>
    <x v="0"/>
    <x v="0"/>
    <x v="0"/>
    <m/>
    <m/>
    <m/>
    <x v="0"/>
  </r>
  <r>
    <x v="77"/>
    <x v="73"/>
    <x v="2"/>
    <x v="1"/>
    <x v="0"/>
    <x v="2"/>
    <s v="Yes"/>
    <m/>
    <x v="0"/>
    <x v="0"/>
    <x v="0"/>
    <x v="1"/>
    <x v="1"/>
    <x v="1"/>
    <x v="0"/>
    <x v="0"/>
    <x v="0"/>
    <x v="1"/>
    <m/>
    <m/>
    <m/>
    <x v="0"/>
  </r>
  <r>
    <x v="78"/>
    <x v="74"/>
    <x v="2"/>
    <x v="1"/>
    <x v="0"/>
    <x v="2"/>
    <s v="Yes"/>
    <m/>
    <x v="0"/>
    <x v="0"/>
    <x v="0"/>
    <x v="1"/>
    <x v="1"/>
    <x v="1"/>
    <x v="0"/>
    <x v="0"/>
    <x v="0"/>
    <x v="1"/>
    <m/>
    <m/>
    <m/>
    <x v="0"/>
  </r>
  <r>
    <x v="79"/>
    <x v="58"/>
    <x v="2"/>
    <x v="1"/>
    <x v="0"/>
    <x v="2"/>
    <s v="Yes"/>
    <m/>
    <x v="0"/>
    <x v="0"/>
    <x v="0"/>
    <x v="1"/>
    <x v="1"/>
    <x v="1"/>
    <x v="0"/>
    <x v="0"/>
    <x v="0"/>
    <x v="0"/>
    <m/>
    <m/>
    <m/>
    <x v="0"/>
  </r>
  <r>
    <x v="80"/>
    <x v="59"/>
    <x v="2"/>
    <x v="1"/>
    <x v="0"/>
    <x v="2"/>
    <s v="Yes"/>
    <m/>
    <x v="0"/>
    <x v="0"/>
    <x v="0"/>
    <x v="1"/>
    <x v="1"/>
    <x v="1"/>
    <x v="0"/>
    <x v="0"/>
    <x v="0"/>
    <x v="0"/>
    <m/>
    <m/>
    <m/>
    <x v="0"/>
  </r>
  <r>
    <x v="81"/>
    <x v="60"/>
    <x v="2"/>
    <x v="1"/>
    <x v="0"/>
    <x v="2"/>
    <s v="Yes"/>
    <m/>
    <x v="0"/>
    <x v="0"/>
    <x v="0"/>
    <x v="1"/>
    <x v="1"/>
    <x v="1"/>
    <x v="0"/>
    <x v="0"/>
    <x v="0"/>
    <x v="0"/>
    <m/>
    <m/>
    <m/>
    <x v="0"/>
  </r>
  <r>
    <x v="82"/>
    <x v="61"/>
    <x v="2"/>
    <x v="0"/>
    <x v="0"/>
    <x v="2"/>
    <s v="Yes"/>
    <m/>
    <x v="0"/>
    <x v="0"/>
    <x v="0"/>
    <x v="1"/>
    <x v="1"/>
    <x v="1"/>
    <x v="0"/>
    <x v="0"/>
    <x v="0"/>
    <x v="0"/>
    <m/>
    <m/>
    <m/>
    <x v="0"/>
  </r>
  <r>
    <x v="83"/>
    <x v="75"/>
    <x v="2"/>
    <x v="1"/>
    <x v="0"/>
    <x v="2"/>
    <s v="Yes"/>
    <m/>
    <x v="0"/>
    <x v="0"/>
    <x v="0"/>
    <x v="1"/>
    <x v="1"/>
    <x v="1"/>
    <x v="0"/>
    <x v="0"/>
    <x v="0"/>
    <x v="0"/>
    <m/>
    <m/>
    <m/>
    <x v="0"/>
  </r>
  <r>
    <x v="84"/>
    <x v="63"/>
    <x v="2"/>
    <x v="0"/>
    <x v="0"/>
    <x v="2"/>
    <s v="Yes"/>
    <m/>
    <x v="0"/>
    <x v="0"/>
    <x v="0"/>
    <x v="1"/>
    <x v="1"/>
    <x v="1"/>
    <x v="0"/>
    <x v="0"/>
    <x v="0"/>
    <x v="0"/>
    <m/>
    <m/>
    <m/>
    <x v="0"/>
  </r>
  <r>
    <x v="85"/>
    <x v="64"/>
    <x v="2"/>
    <x v="0"/>
    <x v="0"/>
    <x v="2"/>
    <s v="Yes"/>
    <m/>
    <x v="0"/>
    <x v="0"/>
    <x v="0"/>
    <x v="1"/>
    <x v="1"/>
    <x v="1"/>
    <x v="0"/>
    <x v="0"/>
    <x v="0"/>
    <x v="0"/>
    <m/>
    <m/>
    <m/>
    <x v="0"/>
  </r>
  <r>
    <x v="86"/>
    <x v="65"/>
    <x v="2"/>
    <x v="0"/>
    <x v="0"/>
    <x v="2"/>
    <s v="Yes"/>
    <m/>
    <x v="0"/>
    <x v="0"/>
    <x v="0"/>
    <x v="1"/>
    <x v="1"/>
    <x v="1"/>
    <x v="0"/>
    <x v="0"/>
    <x v="0"/>
    <x v="0"/>
    <m/>
    <m/>
    <m/>
    <x v="0"/>
  </r>
  <r>
    <x v="87"/>
    <x v="66"/>
    <x v="2"/>
    <x v="0"/>
    <x v="0"/>
    <x v="2"/>
    <s v="Yes"/>
    <m/>
    <x v="0"/>
    <x v="0"/>
    <x v="0"/>
    <x v="1"/>
    <x v="1"/>
    <x v="1"/>
    <x v="0"/>
    <x v="0"/>
    <x v="0"/>
    <x v="0"/>
    <m/>
    <m/>
    <m/>
    <x v="0"/>
  </r>
  <r>
    <x v="88"/>
    <x v="76"/>
    <x v="2"/>
    <x v="1"/>
    <x v="0"/>
    <x v="3"/>
    <s v="Yes"/>
    <m/>
    <x v="0"/>
    <x v="0"/>
    <x v="0"/>
    <x v="1"/>
    <x v="1"/>
    <x v="1"/>
    <x v="0"/>
    <x v="0"/>
    <x v="0"/>
    <x v="0"/>
    <m/>
    <m/>
    <m/>
    <x v="0"/>
  </r>
  <r>
    <x v="89"/>
    <x v="77"/>
    <x v="0"/>
    <x v="3"/>
    <x v="0"/>
    <x v="4"/>
    <s v="Yes"/>
    <m/>
    <x v="0"/>
    <x v="0"/>
    <x v="0"/>
    <x v="0"/>
    <x v="1"/>
    <x v="1"/>
    <x v="0"/>
    <x v="0"/>
    <x v="0"/>
    <x v="0"/>
    <m/>
    <m/>
    <s v="East Asia"/>
    <x v="7"/>
  </r>
  <r>
    <x v="89"/>
    <x v="77"/>
    <x v="0"/>
    <x v="3"/>
    <x v="0"/>
    <x v="4"/>
    <s v="Yes"/>
    <m/>
    <x v="0"/>
    <x v="0"/>
    <x v="0"/>
    <x v="1"/>
    <x v="1"/>
    <x v="1"/>
    <x v="0"/>
    <x v="0"/>
    <x v="0"/>
    <x v="0"/>
    <m/>
    <m/>
    <m/>
    <x v="0"/>
  </r>
  <r>
    <x v="90"/>
    <x v="78"/>
    <x v="0"/>
    <x v="1"/>
    <x v="0"/>
    <x v="4"/>
    <s v="Yes"/>
    <m/>
    <x v="0"/>
    <x v="0"/>
    <x v="0"/>
    <x v="1"/>
    <x v="1"/>
    <x v="0"/>
    <x v="0"/>
    <x v="0"/>
    <x v="0"/>
    <x v="0"/>
    <s v="Aesthetics and arts"/>
    <m/>
    <m/>
    <x v="0"/>
  </r>
  <r>
    <x v="90"/>
    <x v="78"/>
    <x v="0"/>
    <x v="1"/>
    <x v="0"/>
    <x v="4"/>
    <s v="Yes"/>
    <m/>
    <x v="0"/>
    <x v="0"/>
    <x v="0"/>
    <x v="1"/>
    <x v="1"/>
    <x v="0"/>
    <x v="0"/>
    <x v="0"/>
    <x v="0"/>
    <x v="0"/>
    <s v="Aesthetics and arts"/>
    <m/>
    <m/>
    <x v="0"/>
  </r>
  <r>
    <x v="91"/>
    <x v="78"/>
    <x v="0"/>
    <x v="0"/>
    <x v="0"/>
    <x v="4"/>
    <s v="Yes"/>
    <m/>
    <x v="0"/>
    <x v="0"/>
    <x v="0"/>
    <x v="1"/>
    <x v="1"/>
    <x v="1"/>
    <x v="0"/>
    <x v="0"/>
    <x v="0"/>
    <x v="0"/>
    <m/>
    <m/>
    <m/>
    <x v="0"/>
  </r>
  <r>
    <x v="92"/>
    <x v="79"/>
    <x v="1"/>
    <x v="1"/>
    <x v="0"/>
    <x v="4"/>
    <s v="Yes"/>
    <m/>
    <x v="0"/>
    <x v="0"/>
    <x v="0"/>
    <x v="0"/>
    <x v="1"/>
    <x v="1"/>
    <x v="0"/>
    <x v="0"/>
    <x v="0"/>
    <x v="0"/>
    <m/>
    <m/>
    <m/>
    <x v="0"/>
  </r>
  <r>
    <x v="93"/>
    <x v="80"/>
    <x v="1"/>
    <x v="0"/>
    <x v="0"/>
    <x v="4"/>
    <s v="Yes"/>
    <m/>
    <x v="0"/>
    <x v="0"/>
    <x v="0"/>
    <x v="1"/>
    <x v="1"/>
    <x v="1"/>
    <x v="0"/>
    <x v="0"/>
    <x v="0"/>
    <x v="1"/>
    <m/>
    <m/>
    <m/>
    <x v="8"/>
  </r>
  <r>
    <x v="94"/>
    <x v="81"/>
    <x v="2"/>
    <x v="0"/>
    <x v="0"/>
    <x v="4"/>
    <s v="Yes"/>
    <m/>
    <x v="0"/>
    <x v="0"/>
    <x v="0"/>
    <x v="1"/>
    <x v="0"/>
    <x v="1"/>
    <x v="0"/>
    <x v="0"/>
    <x v="0"/>
    <x v="0"/>
    <s v="Revolution, power and protest"/>
    <m/>
    <s v="East Asia"/>
    <x v="0"/>
  </r>
  <r>
    <x v="95"/>
    <x v="82"/>
    <x v="2"/>
    <x v="1"/>
    <x v="0"/>
    <x v="4"/>
    <s v="Yes"/>
    <m/>
    <x v="0"/>
    <x v="0"/>
    <x v="0"/>
    <x v="1"/>
    <x v="1"/>
    <x v="1"/>
    <x v="0"/>
    <x v="0"/>
    <x v="0"/>
    <x v="0"/>
    <m/>
    <m/>
    <m/>
    <x v="0"/>
  </r>
  <r>
    <x v="96"/>
    <x v="83"/>
    <x v="3"/>
    <x v="1"/>
    <x v="0"/>
    <x v="4"/>
    <s v="A"/>
    <m/>
    <x v="0"/>
    <x v="0"/>
    <x v="0"/>
    <x v="1"/>
    <x v="1"/>
    <x v="1"/>
    <x v="0"/>
    <x v="0"/>
    <x v="0"/>
    <x v="1"/>
    <m/>
    <m/>
    <m/>
    <x v="0"/>
  </r>
  <r>
    <x v="97"/>
    <x v="84"/>
    <x v="3"/>
    <x v="0"/>
    <x v="0"/>
    <x v="4"/>
    <m/>
    <m/>
    <x v="0"/>
    <x v="0"/>
    <x v="0"/>
    <x v="1"/>
    <x v="1"/>
    <x v="1"/>
    <x v="0"/>
    <x v="0"/>
    <x v="0"/>
    <x v="1"/>
    <m/>
    <m/>
    <m/>
    <x v="0"/>
  </r>
  <r>
    <x v="98"/>
    <x v="85"/>
    <x v="3"/>
    <x v="1"/>
    <x v="0"/>
    <x v="4"/>
    <m/>
    <m/>
    <x v="0"/>
    <x v="0"/>
    <x v="0"/>
    <x v="1"/>
    <x v="1"/>
    <x v="1"/>
    <x v="0"/>
    <x v="0"/>
    <x v="0"/>
    <x v="1"/>
    <m/>
    <m/>
    <m/>
    <x v="0"/>
  </r>
  <r>
    <x v="99"/>
    <x v="86"/>
    <x v="3"/>
    <x v="0"/>
    <x v="0"/>
    <x v="4"/>
    <m/>
    <m/>
    <x v="0"/>
    <x v="0"/>
    <x v="0"/>
    <x v="1"/>
    <x v="1"/>
    <x v="1"/>
    <x v="0"/>
    <x v="0"/>
    <x v="0"/>
    <x v="1"/>
    <m/>
    <m/>
    <m/>
    <x v="0"/>
  </r>
  <r>
    <x v="100"/>
    <x v="87"/>
    <x v="3"/>
    <x v="3"/>
    <x v="0"/>
    <x v="4"/>
    <m/>
    <m/>
    <x v="0"/>
    <x v="0"/>
    <x v="0"/>
    <x v="1"/>
    <x v="1"/>
    <x v="1"/>
    <x v="0"/>
    <x v="0"/>
    <x v="0"/>
    <x v="1"/>
    <m/>
    <m/>
    <m/>
    <x v="0"/>
  </r>
  <r>
    <x v="101"/>
    <x v="88"/>
    <x v="3"/>
    <x v="3"/>
    <x v="0"/>
    <x v="4"/>
    <m/>
    <m/>
    <x v="0"/>
    <x v="0"/>
    <x v="0"/>
    <x v="1"/>
    <x v="1"/>
    <x v="1"/>
    <x v="0"/>
    <x v="0"/>
    <x v="0"/>
    <x v="1"/>
    <m/>
    <m/>
    <m/>
    <x v="0"/>
  </r>
  <r>
    <x v="102"/>
    <x v="89"/>
    <x v="0"/>
    <x v="0"/>
    <x v="0"/>
    <x v="5"/>
    <s v="Yes"/>
    <m/>
    <x v="0"/>
    <x v="0"/>
    <x v="0"/>
    <x v="1"/>
    <x v="0"/>
    <x v="1"/>
    <x v="0"/>
    <x v="0"/>
    <x v="0"/>
    <x v="0"/>
    <s v="Ethics and morality"/>
    <s v="Justice and social (in)equality"/>
    <m/>
    <x v="0"/>
  </r>
  <r>
    <x v="102"/>
    <x v="89"/>
    <x v="0"/>
    <x v="0"/>
    <x v="0"/>
    <x v="5"/>
    <s v="Yes"/>
    <m/>
    <x v="0"/>
    <x v="0"/>
    <x v="0"/>
    <x v="1"/>
    <x v="1"/>
    <x v="1"/>
    <x v="0"/>
    <x v="0"/>
    <x v="0"/>
    <x v="0"/>
    <m/>
    <m/>
    <m/>
    <x v="0"/>
  </r>
  <r>
    <x v="103"/>
    <x v="90"/>
    <x v="0"/>
    <x v="1"/>
    <x v="0"/>
    <x v="5"/>
    <s v="Yes"/>
    <m/>
    <x v="0"/>
    <x v="1"/>
    <x v="0"/>
    <x v="1"/>
    <x v="1"/>
    <x v="1"/>
    <x v="0"/>
    <x v="0"/>
    <x v="0"/>
    <x v="0"/>
    <m/>
    <m/>
    <m/>
    <x v="0"/>
  </r>
  <r>
    <x v="104"/>
    <x v="91"/>
    <x v="0"/>
    <x v="1"/>
    <x v="0"/>
    <x v="5"/>
    <s v="Yes"/>
    <m/>
    <x v="0"/>
    <x v="0"/>
    <x v="1"/>
    <x v="1"/>
    <x v="0"/>
    <x v="1"/>
    <x v="0"/>
    <x v="0"/>
    <x v="0"/>
    <x v="0"/>
    <m/>
    <m/>
    <m/>
    <x v="0"/>
  </r>
  <r>
    <x v="104"/>
    <x v="91"/>
    <x v="0"/>
    <x v="1"/>
    <x v="0"/>
    <x v="5"/>
    <s v="Yes"/>
    <m/>
    <x v="0"/>
    <x v="0"/>
    <x v="0"/>
    <x v="1"/>
    <x v="1"/>
    <x v="1"/>
    <x v="0"/>
    <x v="0"/>
    <x v="0"/>
    <x v="0"/>
    <m/>
    <m/>
    <m/>
    <x v="0"/>
  </r>
  <r>
    <x v="105"/>
    <x v="92"/>
    <x v="0"/>
    <x v="0"/>
    <x v="0"/>
    <x v="5"/>
    <s v="Yes"/>
    <m/>
    <x v="0"/>
    <x v="0"/>
    <x v="1"/>
    <x v="1"/>
    <x v="1"/>
    <x v="1"/>
    <x v="0"/>
    <x v="0"/>
    <x v="0"/>
    <x v="0"/>
    <s v="Brains and cognition"/>
    <s v="Justice and social (in)equality"/>
    <m/>
    <x v="0"/>
  </r>
  <r>
    <x v="106"/>
    <x v="93"/>
    <x v="0"/>
    <x v="0"/>
    <x v="0"/>
    <x v="5"/>
    <s v="Yes"/>
    <m/>
    <x v="0"/>
    <x v="0"/>
    <x v="0"/>
    <x v="1"/>
    <x v="1"/>
    <x v="1"/>
    <x v="0"/>
    <x v="0"/>
    <x v="0"/>
    <x v="0"/>
    <m/>
    <m/>
    <m/>
    <x v="0"/>
  </r>
  <r>
    <x v="107"/>
    <x v="94"/>
    <x v="1"/>
    <x v="1"/>
    <x v="0"/>
    <x v="5"/>
    <s v="Yes"/>
    <m/>
    <x v="0"/>
    <x v="0"/>
    <x v="0"/>
    <x v="1"/>
    <x v="0"/>
    <x v="1"/>
    <x v="0"/>
    <x v="0"/>
    <x v="0"/>
    <x v="0"/>
    <m/>
    <m/>
    <m/>
    <x v="0"/>
  </r>
  <r>
    <x v="108"/>
    <x v="95"/>
    <x v="1"/>
    <x v="1"/>
    <x v="0"/>
    <x v="5"/>
    <s v="Yes"/>
    <m/>
    <x v="0"/>
    <x v="0"/>
    <x v="0"/>
    <x v="0"/>
    <x v="0"/>
    <x v="1"/>
    <x v="0"/>
    <x v="0"/>
    <x v="0"/>
    <x v="0"/>
    <s v="Justice and social (in)equality"/>
    <m/>
    <m/>
    <x v="0"/>
  </r>
  <r>
    <x v="108"/>
    <x v="95"/>
    <x v="1"/>
    <x v="1"/>
    <x v="0"/>
    <x v="5"/>
    <s v="Yes"/>
    <m/>
    <x v="0"/>
    <x v="0"/>
    <x v="0"/>
    <x v="1"/>
    <x v="1"/>
    <x v="1"/>
    <x v="0"/>
    <x v="0"/>
    <x v="0"/>
    <x v="0"/>
    <m/>
    <m/>
    <m/>
    <x v="0"/>
  </r>
  <r>
    <x v="109"/>
    <x v="96"/>
    <x v="1"/>
    <x v="0"/>
    <x v="0"/>
    <x v="5"/>
    <s v="Yes"/>
    <m/>
    <x v="0"/>
    <x v="1"/>
    <x v="0"/>
    <x v="1"/>
    <x v="0"/>
    <x v="1"/>
    <x v="0"/>
    <x v="0"/>
    <x v="0"/>
    <x v="0"/>
    <m/>
    <m/>
    <m/>
    <x v="0"/>
  </r>
  <r>
    <x v="109"/>
    <x v="96"/>
    <x v="1"/>
    <x v="0"/>
    <x v="0"/>
    <x v="5"/>
    <s v="Yes"/>
    <m/>
    <x v="0"/>
    <x v="0"/>
    <x v="0"/>
    <x v="1"/>
    <x v="1"/>
    <x v="1"/>
    <x v="0"/>
    <x v="0"/>
    <x v="0"/>
    <x v="0"/>
    <m/>
    <m/>
    <m/>
    <x v="0"/>
  </r>
  <r>
    <x v="110"/>
    <x v="97"/>
    <x v="1"/>
    <x v="0"/>
    <x v="0"/>
    <x v="5"/>
    <s v="Yes"/>
    <m/>
    <x v="0"/>
    <x v="0"/>
    <x v="0"/>
    <x v="1"/>
    <x v="0"/>
    <x v="1"/>
    <x v="0"/>
    <x v="0"/>
    <x v="0"/>
    <x v="0"/>
    <s v="Justice and social (in)equality"/>
    <m/>
    <m/>
    <x v="0"/>
  </r>
  <r>
    <x v="111"/>
    <x v="98"/>
    <x v="1"/>
    <x v="1"/>
    <x v="0"/>
    <x v="5"/>
    <s v="Yes"/>
    <m/>
    <x v="0"/>
    <x v="0"/>
    <x v="0"/>
    <x v="1"/>
    <x v="0"/>
    <x v="1"/>
    <x v="0"/>
    <x v="0"/>
    <x v="0"/>
    <x v="0"/>
    <m/>
    <m/>
    <m/>
    <x v="0"/>
  </r>
  <r>
    <x v="112"/>
    <x v="99"/>
    <x v="2"/>
    <x v="1"/>
    <x v="0"/>
    <x v="5"/>
    <s v="Yes"/>
    <m/>
    <x v="0"/>
    <x v="0"/>
    <x v="1"/>
    <x v="1"/>
    <x v="0"/>
    <x v="1"/>
    <x v="0"/>
    <x v="0"/>
    <x v="0"/>
    <x v="0"/>
    <s v="International relations"/>
    <m/>
    <m/>
    <x v="0"/>
  </r>
  <r>
    <x v="113"/>
    <x v="100"/>
    <x v="2"/>
    <x v="1"/>
    <x v="0"/>
    <x v="5"/>
    <s v="Yes"/>
    <m/>
    <x v="0"/>
    <x v="0"/>
    <x v="0"/>
    <x v="1"/>
    <x v="1"/>
    <x v="1"/>
    <x v="0"/>
    <x v="0"/>
    <x v="0"/>
    <x v="0"/>
    <m/>
    <m/>
    <m/>
    <x v="0"/>
  </r>
  <r>
    <x v="113"/>
    <x v="100"/>
    <x v="2"/>
    <x v="1"/>
    <x v="0"/>
    <x v="5"/>
    <s v="Yes"/>
    <m/>
    <x v="0"/>
    <x v="1"/>
    <x v="0"/>
    <x v="1"/>
    <x v="0"/>
    <x v="1"/>
    <x v="0"/>
    <x v="0"/>
    <x v="0"/>
    <x v="0"/>
    <m/>
    <m/>
    <m/>
    <x v="0"/>
  </r>
  <r>
    <x v="114"/>
    <x v="101"/>
    <x v="2"/>
    <x v="0"/>
    <x v="0"/>
    <x v="5"/>
    <s v="Yes"/>
    <m/>
    <x v="0"/>
    <x v="0"/>
    <x v="0"/>
    <x v="1"/>
    <x v="1"/>
    <x v="1"/>
    <x v="0"/>
    <x v="0"/>
    <x v="0"/>
    <x v="0"/>
    <m/>
    <m/>
    <m/>
    <x v="0"/>
  </r>
  <r>
    <x v="114"/>
    <x v="101"/>
    <x v="2"/>
    <x v="0"/>
    <x v="0"/>
    <x v="5"/>
    <s v="Yes"/>
    <m/>
    <x v="0"/>
    <x v="0"/>
    <x v="0"/>
    <x v="1"/>
    <x v="0"/>
    <x v="1"/>
    <x v="0"/>
    <x v="0"/>
    <x v="0"/>
    <x v="0"/>
    <s v="Justice and social (in)equality"/>
    <m/>
    <m/>
    <x v="0"/>
  </r>
  <r>
    <x v="115"/>
    <x v="102"/>
    <x v="2"/>
    <x v="1"/>
    <x v="0"/>
    <x v="5"/>
    <s v="Yes"/>
    <m/>
    <x v="0"/>
    <x v="0"/>
    <x v="0"/>
    <x v="1"/>
    <x v="0"/>
    <x v="1"/>
    <x v="0"/>
    <x v="0"/>
    <x v="0"/>
    <x v="0"/>
    <s v="War, conflict and peace"/>
    <m/>
    <m/>
    <x v="0"/>
  </r>
  <r>
    <x v="116"/>
    <x v="103"/>
    <x v="2"/>
    <x v="1"/>
    <x v="0"/>
    <x v="5"/>
    <s v="Yes"/>
    <m/>
    <x v="0"/>
    <x v="0"/>
    <x v="0"/>
    <x v="1"/>
    <x v="0"/>
    <x v="1"/>
    <x v="0"/>
    <x v="0"/>
    <x v="0"/>
    <x v="0"/>
    <s v="Youth, education and learning"/>
    <s v="Justice and social (in)equality"/>
    <m/>
    <x v="0"/>
  </r>
  <r>
    <x v="117"/>
    <x v="104"/>
    <x v="2"/>
    <x v="0"/>
    <x v="0"/>
    <x v="5"/>
    <s v="Yes"/>
    <m/>
    <x v="0"/>
    <x v="0"/>
    <x v="0"/>
    <x v="1"/>
    <x v="1"/>
    <x v="1"/>
    <x v="0"/>
    <x v="0"/>
    <x v="0"/>
    <x v="0"/>
    <m/>
    <m/>
    <m/>
    <x v="0"/>
  </r>
  <r>
    <x v="117"/>
    <x v="104"/>
    <x v="2"/>
    <x v="0"/>
    <x v="0"/>
    <x v="5"/>
    <s v="Yes"/>
    <m/>
    <x v="0"/>
    <x v="0"/>
    <x v="0"/>
    <x v="1"/>
    <x v="1"/>
    <x v="1"/>
    <x v="0"/>
    <x v="0"/>
    <x v="0"/>
    <x v="0"/>
    <m/>
    <m/>
    <m/>
    <x v="0"/>
  </r>
  <r>
    <x v="118"/>
    <x v="105"/>
    <x v="0"/>
    <x v="0"/>
    <x v="0"/>
    <x v="6"/>
    <s v="Yes"/>
    <m/>
    <x v="0"/>
    <x v="0"/>
    <x v="0"/>
    <x v="1"/>
    <x v="1"/>
    <x v="1"/>
    <x v="1"/>
    <x v="0"/>
    <x v="0"/>
    <x v="0"/>
    <s v="Trust and security"/>
    <s v="Revolution, power and protest"/>
    <m/>
    <x v="0"/>
  </r>
  <r>
    <x v="119"/>
    <x v="106"/>
    <x v="0"/>
    <x v="0"/>
    <x v="0"/>
    <x v="6"/>
    <s v="Yes"/>
    <m/>
    <x v="0"/>
    <x v="0"/>
    <x v="0"/>
    <x v="1"/>
    <x v="1"/>
    <x v="1"/>
    <x v="0"/>
    <x v="0"/>
    <x v="0"/>
    <x v="0"/>
    <m/>
    <m/>
    <m/>
    <x v="0"/>
  </r>
  <r>
    <x v="120"/>
    <x v="107"/>
    <x v="1"/>
    <x v="1"/>
    <x v="0"/>
    <x v="6"/>
    <s v="Yes"/>
    <m/>
    <x v="0"/>
    <x v="1"/>
    <x v="0"/>
    <x v="1"/>
    <x v="1"/>
    <x v="1"/>
    <x v="1"/>
    <x v="0"/>
    <x v="0"/>
    <x v="0"/>
    <s v="Science and technology"/>
    <m/>
    <m/>
    <x v="0"/>
  </r>
  <r>
    <x v="121"/>
    <x v="108"/>
    <x v="2"/>
    <x v="0"/>
    <x v="0"/>
    <x v="6"/>
    <s v="Yes"/>
    <m/>
    <x v="0"/>
    <x v="0"/>
    <x v="0"/>
    <x v="1"/>
    <x v="1"/>
    <x v="1"/>
    <x v="0"/>
    <x v="0"/>
    <x v="0"/>
    <x v="0"/>
    <m/>
    <m/>
    <m/>
    <x v="0"/>
  </r>
  <r>
    <x v="122"/>
    <x v="109"/>
    <x v="1"/>
    <x v="0"/>
    <x v="0"/>
    <x v="7"/>
    <s v="Yes"/>
    <m/>
    <x v="0"/>
    <x v="0"/>
    <x v="0"/>
    <x v="1"/>
    <x v="1"/>
    <x v="1"/>
    <x v="0"/>
    <x v="0"/>
    <x v="0"/>
    <x v="0"/>
    <m/>
    <m/>
    <m/>
    <x v="0"/>
  </r>
  <r>
    <x v="123"/>
    <x v="110"/>
    <x v="1"/>
    <x v="1"/>
    <x v="0"/>
    <x v="7"/>
    <s v="Yes"/>
    <m/>
    <x v="0"/>
    <x v="0"/>
    <x v="0"/>
    <x v="0"/>
    <x v="1"/>
    <x v="0"/>
    <x v="0"/>
    <x v="0"/>
    <x v="0"/>
    <x v="0"/>
    <m/>
    <m/>
    <m/>
    <x v="0"/>
  </r>
  <r>
    <x v="124"/>
    <x v="111"/>
    <x v="2"/>
    <x v="0"/>
    <x v="0"/>
    <x v="7"/>
    <s v="Yes"/>
    <m/>
    <x v="0"/>
    <x v="0"/>
    <x v="0"/>
    <x v="1"/>
    <x v="1"/>
    <x v="0"/>
    <x v="0"/>
    <x v="0"/>
    <x v="0"/>
    <x v="0"/>
    <m/>
    <m/>
    <m/>
    <x v="0"/>
  </r>
  <r>
    <x v="125"/>
    <x v="112"/>
    <x v="2"/>
    <x v="1"/>
    <x v="0"/>
    <x v="7"/>
    <s v="Yes"/>
    <m/>
    <x v="0"/>
    <x v="0"/>
    <x v="0"/>
    <x v="1"/>
    <x v="1"/>
    <x v="1"/>
    <x v="0"/>
    <x v="0"/>
    <x v="0"/>
    <x v="0"/>
    <m/>
    <m/>
    <m/>
    <x v="0"/>
  </r>
  <r>
    <x v="126"/>
    <x v="113"/>
    <x v="0"/>
    <x v="0"/>
    <x v="0"/>
    <x v="8"/>
    <s v="Yes"/>
    <m/>
    <x v="0"/>
    <x v="0"/>
    <x v="0"/>
    <x v="0"/>
    <x v="0"/>
    <x v="1"/>
    <x v="0"/>
    <x v="0"/>
    <x v="0"/>
    <x v="0"/>
    <s v="Development"/>
    <m/>
    <m/>
    <x v="0"/>
  </r>
  <r>
    <x v="127"/>
    <x v="114"/>
    <x v="0"/>
    <x v="1"/>
    <x v="1"/>
    <x v="8"/>
    <s v="Yes"/>
    <m/>
    <x v="0"/>
    <x v="1"/>
    <x v="0"/>
    <x v="1"/>
    <x v="1"/>
    <x v="1"/>
    <x v="0"/>
    <x v="0"/>
    <x v="0"/>
    <x v="0"/>
    <m/>
    <m/>
    <m/>
    <x v="9"/>
  </r>
  <r>
    <x v="128"/>
    <x v="115"/>
    <x v="0"/>
    <x v="4"/>
    <x v="1"/>
    <x v="8"/>
    <s v="Yes"/>
    <m/>
    <x v="0"/>
    <x v="1"/>
    <x v="0"/>
    <x v="1"/>
    <x v="1"/>
    <x v="1"/>
    <x v="0"/>
    <x v="0"/>
    <x v="0"/>
    <x v="0"/>
    <m/>
    <m/>
    <m/>
    <x v="10"/>
  </r>
  <r>
    <x v="129"/>
    <x v="115"/>
    <x v="0"/>
    <x v="2"/>
    <x v="1"/>
    <x v="9"/>
    <s v="Yes"/>
    <m/>
    <x v="0"/>
    <x v="0"/>
    <x v="0"/>
    <x v="1"/>
    <x v="1"/>
    <x v="1"/>
    <x v="0"/>
    <x v="0"/>
    <x v="0"/>
    <x v="0"/>
    <m/>
    <m/>
    <m/>
    <x v="0"/>
  </r>
  <r>
    <x v="130"/>
    <x v="116"/>
    <x v="0"/>
    <x v="4"/>
    <x v="1"/>
    <x v="8"/>
    <s v="Yes"/>
    <m/>
    <x v="0"/>
    <x v="1"/>
    <x v="0"/>
    <x v="1"/>
    <x v="1"/>
    <x v="1"/>
    <x v="0"/>
    <x v="0"/>
    <x v="0"/>
    <x v="0"/>
    <m/>
    <m/>
    <m/>
    <x v="11"/>
  </r>
  <r>
    <x v="131"/>
    <x v="116"/>
    <x v="0"/>
    <x v="2"/>
    <x v="1"/>
    <x v="9"/>
    <s v="Yes"/>
    <m/>
    <x v="0"/>
    <x v="0"/>
    <x v="0"/>
    <x v="1"/>
    <x v="1"/>
    <x v="1"/>
    <x v="0"/>
    <x v="0"/>
    <x v="0"/>
    <x v="0"/>
    <m/>
    <m/>
    <m/>
    <x v="0"/>
  </r>
  <r>
    <x v="132"/>
    <x v="117"/>
    <x v="0"/>
    <x v="1"/>
    <x v="1"/>
    <x v="8"/>
    <s v="Yes"/>
    <m/>
    <x v="0"/>
    <x v="1"/>
    <x v="0"/>
    <x v="1"/>
    <x v="1"/>
    <x v="1"/>
    <x v="1"/>
    <x v="0"/>
    <x v="0"/>
    <x v="0"/>
    <m/>
    <m/>
    <m/>
    <x v="0"/>
  </r>
  <r>
    <x v="133"/>
    <x v="118"/>
    <x v="0"/>
    <x v="0"/>
    <x v="1"/>
    <x v="8"/>
    <s v="Yes"/>
    <m/>
    <x v="0"/>
    <x v="0"/>
    <x v="0"/>
    <x v="1"/>
    <x v="1"/>
    <x v="1"/>
    <x v="0"/>
    <x v="0"/>
    <x v="0"/>
    <x v="0"/>
    <m/>
    <m/>
    <m/>
    <x v="0"/>
  </r>
  <r>
    <x v="134"/>
    <x v="119"/>
    <x v="0"/>
    <x v="0"/>
    <x v="0"/>
    <x v="8"/>
    <s v="Yes"/>
    <m/>
    <x v="0"/>
    <x v="0"/>
    <x v="0"/>
    <x v="0"/>
    <x v="0"/>
    <x v="1"/>
    <x v="0"/>
    <x v="0"/>
    <x v="0"/>
    <x v="0"/>
    <s v="Business and economy"/>
    <m/>
    <m/>
    <x v="0"/>
  </r>
  <r>
    <x v="135"/>
    <x v="120"/>
    <x v="0"/>
    <x v="0"/>
    <x v="1"/>
    <x v="8"/>
    <s v="Yes"/>
    <m/>
    <x v="0"/>
    <x v="0"/>
    <x v="0"/>
    <x v="1"/>
    <x v="1"/>
    <x v="1"/>
    <x v="0"/>
    <x v="0"/>
    <x v="0"/>
    <x v="0"/>
    <s v="Business and economy"/>
    <m/>
    <m/>
    <x v="12"/>
  </r>
  <r>
    <x v="136"/>
    <x v="121"/>
    <x v="0"/>
    <x v="0"/>
    <x v="1"/>
    <x v="8"/>
    <s v="Yes"/>
    <m/>
    <x v="0"/>
    <x v="1"/>
    <x v="0"/>
    <x v="1"/>
    <x v="0"/>
    <x v="1"/>
    <x v="0"/>
    <x v="0"/>
    <x v="0"/>
    <x v="0"/>
    <s v="Business and economy"/>
    <m/>
    <m/>
    <x v="13"/>
  </r>
  <r>
    <x v="137"/>
    <x v="122"/>
    <x v="1"/>
    <x v="0"/>
    <x v="1"/>
    <x v="8"/>
    <s v="Yes"/>
    <m/>
    <x v="0"/>
    <x v="0"/>
    <x v="0"/>
    <x v="1"/>
    <x v="1"/>
    <x v="1"/>
    <x v="0"/>
    <x v="0"/>
    <x v="0"/>
    <x v="0"/>
    <m/>
    <m/>
    <m/>
    <x v="0"/>
  </r>
  <r>
    <x v="138"/>
    <x v="123"/>
    <x v="0"/>
    <x v="2"/>
    <x v="1"/>
    <x v="8"/>
    <s v="Yes"/>
    <m/>
    <x v="0"/>
    <x v="0"/>
    <x v="0"/>
    <x v="1"/>
    <x v="1"/>
    <x v="1"/>
    <x v="0"/>
    <x v="0"/>
    <x v="0"/>
    <x v="0"/>
    <m/>
    <m/>
    <m/>
    <x v="14"/>
  </r>
  <r>
    <x v="139"/>
    <x v="124"/>
    <x v="1"/>
    <x v="1"/>
    <x v="1"/>
    <x v="8"/>
    <s v="Yes"/>
    <m/>
    <x v="0"/>
    <x v="0"/>
    <x v="0"/>
    <x v="1"/>
    <x v="0"/>
    <x v="1"/>
    <x v="0"/>
    <x v="0"/>
    <x v="1"/>
    <x v="0"/>
    <s v="Business and economy"/>
    <m/>
    <m/>
    <x v="15"/>
  </r>
  <r>
    <x v="140"/>
    <x v="125"/>
    <x v="1"/>
    <x v="1"/>
    <x v="1"/>
    <x v="8"/>
    <s v="Yes"/>
    <m/>
    <x v="0"/>
    <x v="0"/>
    <x v="0"/>
    <x v="1"/>
    <x v="1"/>
    <x v="1"/>
    <x v="0"/>
    <x v="0"/>
    <x v="0"/>
    <x v="0"/>
    <m/>
    <m/>
    <m/>
    <x v="0"/>
  </r>
  <r>
    <x v="141"/>
    <x v="126"/>
    <x v="1"/>
    <x v="0"/>
    <x v="1"/>
    <x v="8"/>
    <s v="Yes"/>
    <m/>
    <x v="0"/>
    <x v="0"/>
    <x v="0"/>
    <x v="1"/>
    <x v="1"/>
    <x v="1"/>
    <x v="0"/>
    <x v="0"/>
    <x v="0"/>
    <x v="0"/>
    <m/>
    <m/>
    <m/>
    <x v="0"/>
  </r>
  <r>
    <x v="142"/>
    <x v="127"/>
    <x v="2"/>
    <x v="1"/>
    <x v="1"/>
    <x v="8"/>
    <s v="Yes"/>
    <m/>
    <x v="0"/>
    <x v="0"/>
    <x v="0"/>
    <x v="1"/>
    <x v="1"/>
    <x v="1"/>
    <x v="0"/>
    <x v="0"/>
    <x v="0"/>
    <x v="0"/>
    <m/>
    <m/>
    <m/>
    <x v="0"/>
  </r>
  <r>
    <x v="143"/>
    <x v="128"/>
    <x v="2"/>
    <x v="0"/>
    <x v="1"/>
    <x v="8"/>
    <s v="Yes"/>
    <m/>
    <x v="0"/>
    <x v="0"/>
    <x v="0"/>
    <x v="1"/>
    <x v="1"/>
    <x v="1"/>
    <x v="0"/>
    <x v="0"/>
    <x v="0"/>
    <x v="0"/>
    <m/>
    <m/>
    <m/>
    <x v="0"/>
  </r>
  <r>
    <x v="144"/>
    <x v="115"/>
    <x v="1"/>
    <x v="1"/>
    <x v="1"/>
    <x v="8"/>
    <s v="Yes"/>
    <m/>
    <x v="0"/>
    <x v="0"/>
    <x v="0"/>
    <x v="1"/>
    <x v="1"/>
    <x v="1"/>
    <x v="0"/>
    <x v="0"/>
    <x v="0"/>
    <x v="0"/>
    <m/>
    <m/>
    <m/>
    <x v="0"/>
  </r>
  <r>
    <x v="145"/>
    <x v="116"/>
    <x v="1"/>
    <x v="0"/>
    <x v="1"/>
    <x v="8"/>
    <s v="Yes"/>
    <m/>
    <x v="0"/>
    <x v="0"/>
    <x v="0"/>
    <x v="1"/>
    <x v="1"/>
    <x v="1"/>
    <x v="0"/>
    <x v="0"/>
    <x v="0"/>
    <x v="0"/>
    <m/>
    <m/>
    <m/>
    <x v="0"/>
  </r>
  <r>
    <x v="146"/>
    <x v="129"/>
    <x v="1"/>
    <x v="1"/>
    <x v="1"/>
    <x v="8"/>
    <s v="Yes"/>
    <m/>
    <x v="0"/>
    <x v="0"/>
    <x v="0"/>
    <x v="1"/>
    <x v="0"/>
    <x v="1"/>
    <x v="0"/>
    <x v="1"/>
    <x v="0"/>
    <x v="0"/>
    <m/>
    <m/>
    <m/>
    <x v="0"/>
  </r>
  <r>
    <x v="147"/>
    <x v="130"/>
    <x v="1"/>
    <x v="3"/>
    <x v="1"/>
    <x v="8"/>
    <s v="Yes"/>
    <m/>
    <x v="0"/>
    <x v="1"/>
    <x v="0"/>
    <x v="1"/>
    <x v="0"/>
    <x v="1"/>
    <x v="0"/>
    <x v="0"/>
    <x v="0"/>
    <x v="0"/>
    <s v="Business and economy"/>
    <s v="Development"/>
    <m/>
    <x v="16"/>
  </r>
  <r>
    <x v="148"/>
    <x v="131"/>
    <x v="1"/>
    <x v="3"/>
    <x v="0"/>
    <x v="8"/>
    <s v="Yes"/>
    <m/>
    <x v="0"/>
    <x v="0"/>
    <x v="0"/>
    <x v="1"/>
    <x v="1"/>
    <x v="1"/>
    <x v="0"/>
    <x v="0"/>
    <x v="0"/>
    <x v="0"/>
    <m/>
    <m/>
    <m/>
    <x v="0"/>
  </r>
  <r>
    <x v="149"/>
    <x v="118"/>
    <x v="1"/>
    <x v="0"/>
    <x v="1"/>
    <x v="8"/>
    <s v="Yes"/>
    <m/>
    <x v="0"/>
    <x v="1"/>
    <x v="0"/>
    <x v="1"/>
    <x v="0"/>
    <x v="1"/>
    <x v="0"/>
    <x v="0"/>
    <x v="0"/>
    <x v="0"/>
    <s v="Business and economy"/>
    <m/>
    <m/>
    <x v="17"/>
  </r>
  <r>
    <x v="150"/>
    <x v="132"/>
    <x v="1"/>
    <x v="0"/>
    <x v="0"/>
    <x v="8"/>
    <s v="Yes"/>
    <m/>
    <x v="0"/>
    <x v="0"/>
    <x v="0"/>
    <x v="0"/>
    <x v="0"/>
    <x v="1"/>
    <x v="0"/>
    <x v="0"/>
    <x v="0"/>
    <x v="0"/>
    <s v="Business and economy"/>
    <m/>
    <m/>
    <x v="0"/>
  </r>
  <r>
    <x v="151"/>
    <x v="133"/>
    <x v="1"/>
    <x v="0"/>
    <x v="1"/>
    <x v="8"/>
    <s v="Yes"/>
    <m/>
    <x v="0"/>
    <x v="1"/>
    <x v="0"/>
    <x v="1"/>
    <x v="1"/>
    <x v="1"/>
    <x v="0"/>
    <x v="0"/>
    <x v="0"/>
    <x v="0"/>
    <s v="Business and economy"/>
    <m/>
    <m/>
    <x v="18"/>
  </r>
  <r>
    <x v="152"/>
    <x v="120"/>
    <x v="1"/>
    <x v="0"/>
    <x v="1"/>
    <x v="8"/>
    <s v="Yes"/>
    <m/>
    <x v="0"/>
    <x v="1"/>
    <x v="0"/>
    <x v="1"/>
    <x v="0"/>
    <x v="1"/>
    <x v="0"/>
    <x v="0"/>
    <x v="0"/>
    <x v="0"/>
    <s v="Business and economy"/>
    <m/>
    <m/>
    <x v="19"/>
  </r>
  <r>
    <x v="153"/>
    <x v="134"/>
    <x v="1"/>
    <x v="1"/>
    <x v="1"/>
    <x v="8"/>
    <s v="Yes"/>
    <m/>
    <x v="0"/>
    <x v="0"/>
    <x v="0"/>
    <x v="1"/>
    <x v="0"/>
    <x v="1"/>
    <x v="0"/>
    <x v="0"/>
    <x v="0"/>
    <x v="0"/>
    <s v="Development"/>
    <m/>
    <m/>
    <x v="0"/>
  </r>
  <r>
    <x v="154"/>
    <x v="135"/>
    <x v="1"/>
    <x v="0"/>
    <x v="1"/>
    <x v="8"/>
    <s v="Yes"/>
    <m/>
    <x v="0"/>
    <x v="0"/>
    <x v="0"/>
    <x v="1"/>
    <x v="0"/>
    <x v="1"/>
    <x v="0"/>
    <x v="0"/>
    <x v="0"/>
    <x v="0"/>
    <s v="Justice and social (in)equality"/>
    <m/>
    <m/>
    <x v="0"/>
  </r>
  <r>
    <x v="155"/>
    <x v="136"/>
    <x v="1"/>
    <x v="1"/>
    <x v="1"/>
    <x v="8"/>
    <s v="Yes"/>
    <m/>
    <x v="0"/>
    <x v="0"/>
    <x v="0"/>
    <x v="1"/>
    <x v="0"/>
    <x v="1"/>
    <x v="0"/>
    <x v="0"/>
    <x v="0"/>
    <x v="0"/>
    <s v="Business and economy"/>
    <m/>
    <m/>
    <x v="20"/>
  </r>
  <r>
    <x v="156"/>
    <x v="137"/>
    <x v="1"/>
    <x v="1"/>
    <x v="1"/>
    <x v="8"/>
    <s v="Yes"/>
    <m/>
    <x v="0"/>
    <x v="0"/>
    <x v="0"/>
    <x v="1"/>
    <x v="0"/>
    <x v="1"/>
    <x v="0"/>
    <x v="0"/>
    <x v="0"/>
    <x v="0"/>
    <m/>
    <m/>
    <m/>
    <x v="0"/>
  </r>
  <r>
    <x v="157"/>
    <x v="138"/>
    <x v="1"/>
    <x v="0"/>
    <x v="1"/>
    <x v="8"/>
    <s v="Yes"/>
    <m/>
    <x v="0"/>
    <x v="0"/>
    <x v="0"/>
    <x v="1"/>
    <x v="0"/>
    <x v="1"/>
    <x v="0"/>
    <x v="0"/>
    <x v="0"/>
    <x v="0"/>
    <m/>
    <m/>
    <m/>
    <x v="0"/>
  </r>
  <r>
    <x v="158"/>
    <x v="139"/>
    <x v="1"/>
    <x v="1"/>
    <x v="1"/>
    <x v="8"/>
    <s v="Yes"/>
    <m/>
    <x v="0"/>
    <x v="0"/>
    <x v="0"/>
    <x v="1"/>
    <x v="0"/>
    <x v="1"/>
    <x v="0"/>
    <x v="0"/>
    <x v="0"/>
    <x v="0"/>
    <m/>
    <m/>
    <m/>
    <x v="0"/>
  </r>
  <r>
    <x v="159"/>
    <x v="140"/>
    <x v="1"/>
    <x v="0"/>
    <x v="1"/>
    <x v="8"/>
    <s v="Yes"/>
    <m/>
    <x v="1"/>
    <x v="0"/>
    <x v="0"/>
    <x v="1"/>
    <x v="0"/>
    <x v="1"/>
    <x v="0"/>
    <x v="0"/>
    <x v="0"/>
    <x v="0"/>
    <m/>
    <m/>
    <m/>
    <x v="0"/>
  </r>
  <r>
    <x v="160"/>
    <x v="141"/>
    <x v="1"/>
    <x v="1"/>
    <x v="1"/>
    <x v="8"/>
    <s v="Yes"/>
    <m/>
    <x v="1"/>
    <x v="0"/>
    <x v="0"/>
    <x v="1"/>
    <x v="0"/>
    <x v="1"/>
    <x v="0"/>
    <x v="0"/>
    <x v="0"/>
    <x v="0"/>
    <m/>
    <m/>
    <m/>
    <x v="0"/>
  </r>
  <r>
    <x v="161"/>
    <x v="142"/>
    <x v="1"/>
    <x v="0"/>
    <x v="0"/>
    <x v="8"/>
    <s v="Yes"/>
    <m/>
    <x v="0"/>
    <x v="0"/>
    <x v="0"/>
    <x v="1"/>
    <x v="0"/>
    <x v="1"/>
    <x v="0"/>
    <x v="1"/>
    <x v="0"/>
    <x v="0"/>
    <m/>
    <m/>
    <m/>
    <x v="0"/>
  </r>
  <r>
    <x v="162"/>
    <x v="143"/>
    <x v="2"/>
    <x v="1"/>
    <x v="1"/>
    <x v="8"/>
    <s v="Yes"/>
    <m/>
    <x v="1"/>
    <x v="0"/>
    <x v="0"/>
    <x v="1"/>
    <x v="0"/>
    <x v="1"/>
    <x v="0"/>
    <x v="0"/>
    <x v="0"/>
    <x v="0"/>
    <m/>
    <m/>
    <m/>
    <x v="0"/>
  </r>
  <r>
    <x v="163"/>
    <x v="125"/>
    <x v="2"/>
    <x v="1"/>
    <x v="1"/>
    <x v="8"/>
    <s v="Yes"/>
    <m/>
    <x v="1"/>
    <x v="1"/>
    <x v="0"/>
    <x v="1"/>
    <x v="1"/>
    <x v="1"/>
    <x v="0"/>
    <x v="0"/>
    <x v="0"/>
    <x v="0"/>
    <s v="Business and economy"/>
    <m/>
    <m/>
    <x v="21"/>
  </r>
  <r>
    <x v="142"/>
    <x v="127"/>
    <x v="2"/>
    <x v="1"/>
    <x v="1"/>
    <x v="8"/>
    <s v="Yes"/>
    <m/>
    <x v="1"/>
    <x v="1"/>
    <x v="0"/>
    <x v="1"/>
    <x v="1"/>
    <x v="1"/>
    <x v="0"/>
    <x v="0"/>
    <x v="0"/>
    <x v="0"/>
    <s v="Business and economy"/>
    <m/>
    <m/>
    <x v="22"/>
  </r>
  <r>
    <x v="143"/>
    <x v="128"/>
    <x v="2"/>
    <x v="0"/>
    <x v="1"/>
    <x v="8"/>
    <s v="Yes"/>
    <m/>
    <x v="1"/>
    <x v="0"/>
    <x v="0"/>
    <x v="1"/>
    <x v="0"/>
    <x v="1"/>
    <x v="0"/>
    <x v="0"/>
    <x v="0"/>
    <x v="0"/>
    <m/>
    <m/>
    <m/>
    <x v="0"/>
  </r>
  <r>
    <x v="164"/>
    <x v="144"/>
    <x v="2"/>
    <x v="1"/>
    <x v="1"/>
    <x v="8"/>
    <s v="Yes"/>
    <m/>
    <x v="0"/>
    <x v="0"/>
    <x v="0"/>
    <x v="1"/>
    <x v="0"/>
    <x v="1"/>
    <x v="0"/>
    <x v="0"/>
    <x v="0"/>
    <x v="0"/>
    <s v="Justice and social (in)equality"/>
    <s v="Development"/>
    <m/>
    <x v="23"/>
  </r>
  <r>
    <x v="165"/>
    <x v="145"/>
    <x v="2"/>
    <x v="0"/>
    <x v="1"/>
    <x v="8"/>
    <s v="Yes"/>
    <m/>
    <x v="0"/>
    <x v="0"/>
    <x v="0"/>
    <x v="1"/>
    <x v="0"/>
    <x v="1"/>
    <x v="0"/>
    <x v="0"/>
    <x v="0"/>
    <x v="0"/>
    <s v="Business and economy"/>
    <m/>
    <m/>
    <x v="20"/>
  </r>
  <r>
    <x v="166"/>
    <x v="146"/>
    <x v="2"/>
    <x v="0"/>
    <x v="1"/>
    <x v="8"/>
    <s v="Yes"/>
    <m/>
    <x v="0"/>
    <x v="0"/>
    <x v="0"/>
    <x v="1"/>
    <x v="0"/>
    <x v="1"/>
    <x v="0"/>
    <x v="1"/>
    <x v="0"/>
    <x v="0"/>
    <s v="Nature and the natural world"/>
    <m/>
    <m/>
    <x v="0"/>
  </r>
  <r>
    <x v="167"/>
    <x v="131"/>
    <x v="2"/>
    <x v="3"/>
    <x v="0"/>
    <x v="8"/>
    <s v="Yes"/>
    <m/>
    <x v="1"/>
    <x v="0"/>
    <x v="0"/>
    <x v="1"/>
    <x v="0"/>
    <x v="1"/>
    <x v="0"/>
    <x v="0"/>
    <x v="0"/>
    <x v="0"/>
    <m/>
    <m/>
    <m/>
    <x v="0"/>
  </r>
  <r>
    <x v="168"/>
    <x v="147"/>
    <x v="2"/>
    <x v="1"/>
    <x v="1"/>
    <x v="8"/>
    <s v="Yes"/>
    <m/>
    <x v="0"/>
    <x v="0"/>
    <x v="0"/>
    <x v="1"/>
    <x v="1"/>
    <x v="1"/>
    <x v="0"/>
    <x v="0"/>
    <x v="0"/>
    <x v="0"/>
    <m/>
    <m/>
    <m/>
    <x v="0"/>
  </r>
  <r>
    <x v="169"/>
    <x v="130"/>
    <x v="2"/>
    <x v="3"/>
    <x v="0"/>
    <x v="8"/>
    <s v="Yes"/>
    <m/>
    <x v="1"/>
    <x v="0"/>
    <x v="0"/>
    <x v="1"/>
    <x v="0"/>
    <x v="1"/>
    <x v="0"/>
    <x v="0"/>
    <x v="0"/>
    <x v="0"/>
    <m/>
    <m/>
    <m/>
    <x v="0"/>
  </r>
  <r>
    <x v="170"/>
    <x v="148"/>
    <x v="2"/>
    <x v="0"/>
    <x v="1"/>
    <x v="8"/>
    <s v="Yes"/>
    <m/>
    <x v="1"/>
    <x v="0"/>
    <x v="0"/>
    <x v="1"/>
    <x v="0"/>
    <x v="1"/>
    <x v="0"/>
    <x v="0"/>
    <x v="0"/>
    <x v="0"/>
    <m/>
    <m/>
    <m/>
    <x v="0"/>
  </r>
  <r>
    <x v="171"/>
    <x v="149"/>
    <x v="2"/>
    <x v="0"/>
    <x v="1"/>
    <x v="8"/>
    <s v="Yes"/>
    <m/>
    <x v="0"/>
    <x v="0"/>
    <x v="0"/>
    <x v="1"/>
    <x v="0"/>
    <x v="1"/>
    <x v="0"/>
    <x v="0"/>
    <x v="0"/>
    <x v="0"/>
    <m/>
    <m/>
    <m/>
    <x v="0"/>
  </r>
  <r>
    <x v="172"/>
    <x v="150"/>
    <x v="2"/>
    <x v="1"/>
    <x v="1"/>
    <x v="8"/>
    <s v="Yes"/>
    <m/>
    <x v="0"/>
    <x v="0"/>
    <x v="0"/>
    <x v="1"/>
    <x v="0"/>
    <x v="1"/>
    <x v="0"/>
    <x v="0"/>
    <x v="0"/>
    <x v="0"/>
    <s v="Development"/>
    <s v="Business and economy"/>
    <m/>
    <x v="24"/>
  </r>
  <r>
    <x v="173"/>
    <x v="151"/>
    <x v="2"/>
    <x v="1"/>
    <x v="0"/>
    <x v="8"/>
    <s v="Yes"/>
    <m/>
    <x v="0"/>
    <x v="0"/>
    <x v="0"/>
    <x v="0"/>
    <x v="0"/>
    <x v="1"/>
    <x v="0"/>
    <x v="0"/>
    <x v="0"/>
    <x v="0"/>
    <m/>
    <m/>
    <m/>
    <x v="0"/>
  </r>
  <r>
    <x v="174"/>
    <x v="152"/>
    <x v="2"/>
    <x v="0"/>
    <x v="0"/>
    <x v="8"/>
    <s v="Yes"/>
    <m/>
    <x v="0"/>
    <x v="0"/>
    <x v="0"/>
    <x v="1"/>
    <x v="0"/>
    <x v="1"/>
    <x v="0"/>
    <x v="0"/>
    <x v="0"/>
    <x v="0"/>
    <m/>
    <m/>
    <m/>
    <x v="0"/>
  </r>
  <r>
    <x v="175"/>
    <x v="153"/>
    <x v="2"/>
    <x v="1"/>
    <x v="1"/>
    <x v="8"/>
    <s v="Yes"/>
    <m/>
    <x v="0"/>
    <x v="0"/>
    <x v="0"/>
    <x v="1"/>
    <x v="0"/>
    <x v="1"/>
    <x v="0"/>
    <x v="0"/>
    <x v="0"/>
    <x v="0"/>
    <m/>
    <m/>
    <m/>
    <x v="0"/>
  </r>
  <r>
    <x v="176"/>
    <x v="154"/>
    <x v="2"/>
    <x v="1"/>
    <x v="1"/>
    <x v="8"/>
    <s v="Yes"/>
    <m/>
    <x v="0"/>
    <x v="0"/>
    <x v="0"/>
    <x v="1"/>
    <x v="0"/>
    <x v="1"/>
    <x v="0"/>
    <x v="1"/>
    <x v="0"/>
    <x v="0"/>
    <s v="Climate change"/>
    <s v="Business and economy"/>
    <m/>
    <x v="25"/>
  </r>
  <r>
    <x v="177"/>
    <x v="155"/>
    <x v="2"/>
    <x v="1"/>
    <x v="0"/>
    <x v="8"/>
    <s v="Yes"/>
    <m/>
    <x v="0"/>
    <x v="0"/>
    <x v="0"/>
    <x v="1"/>
    <x v="0"/>
    <x v="1"/>
    <x v="0"/>
    <x v="0"/>
    <x v="0"/>
    <x v="0"/>
    <m/>
    <m/>
    <m/>
    <x v="0"/>
  </r>
  <r>
    <x v="178"/>
    <x v="156"/>
    <x v="2"/>
    <x v="1"/>
    <x v="1"/>
    <x v="8"/>
    <s v="Yes"/>
    <m/>
    <x v="0"/>
    <x v="0"/>
    <x v="0"/>
    <x v="1"/>
    <x v="0"/>
    <x v="1"/>
    <x v="0"/>
    <x v="0"/>
    <x v="0"/>
    <x v="0"/>
    <s v="Health "/>
    <m/>
    <m/>
    <x v="0"/>
  </r>
  <r>
    <x v="179"/>
    <x v="157"/>
    <x v="2"/>
    <x v="0"/>
    <x v="0"/>
    <x v="8"/>
    <s v="Yes"/>
    <m/>
    <x v="1"/>
    <x v="0"/>
    <x v="0"/>
    <x v="1"/>
    <x v="0"/>
    <x v="1"/>
    <x v="0"/>
    <x v="0"/>
    <x v="0"/>
    <x v="0"/>
    <s v="Science and technology"/>
    <m/>
    <m/>
    <x v="0"/>
  </r>
  <r>
    <x v="180"/>
    <x v="158"/>
    <x v="2"/>
    <x v="0"/>
    <x v="0"/>
    <x v="8"/>
    <s v="Yes"/>
    <m/>
    <x v="0"/>
    <x v="0"/>
    <x v="0"/>
    <x v="1"/>
    <x v="1"/>
    <x v="1"/>
    <x v="0"/>
    <x v="0"/>
    <x v="0"/>
    <x v="0"/>
    <m/>
    <m/>
    <m/>
    <x v="0"/>
  </r>
  <r>
    <x v="181"/>
    <x v="159"/>
    <x v="2"/>
    <x v="1"/>
    <x v="1"/>
    <x v="8"/>
    <s v="Yes"/>
    <m/>
    <x v="0"/>
    <x v="0"/>
    <x v="0"/>
    <x v="1"/>
    <x v="1"/>
    <x v="1"/>
    <x v="0"/>
    <x v="0"/>
    <x v="0"/>
    <x v="0"/>
    <m/>
    <m/>
    <m/>
    <x v="0"/>
  </r>
  <r>
    <x v="182"/>
    <x v="160"/>
    <x v="1"/>
    <x v="0"/>
    <x v="0"/>
    <x v="10"/>
    <s v="Yes"/>
    <m/>
    <x v="0"/>
    <x v="0"/>
    <x v="1"/>
    <x v="1"/>
    <x v="1"/>
    <x v="1"/>
    <x v="0"/>
    <x v="0"/>
    <x v="0"/>
    <x v="0"/>
    <m/>
    <m/>
    <m/>
    <x v="0"/>
  </r>
  <r>
    <x v="183"/>
    <x v="161"/>
    <x v="1"/>
    <x v="1"/>
    <x v="0"/>
    <x v="10"/>
    <s v="Yes"/>
    <m/>
    <x v="0"/>
    <x v="0"/>
    <x v="1"/>
    <x v="1"/>
    <x v="1"/>
    <x v="1"/>
    <x v="0"/>
    <x v="0"/>
    <x v="0"/>
    <x v="0"/>
    <m/>
    <m/>
    <m/>
    <x v="0"/>
  </r>
  <r>
    <x v="184"/>
    <x v="162"/>
    <x v="1"/>
    <x v="0"/>
    <x v="0"/>
    <x v="10"/>
    <s v="Yes"/>
    <m/>
    <x v="0"/>
    <x v="0"/>
    <x v="1"/>
    <x v="1"/>
    <x v="1"/>
    <x v="0"/>
    <x v="0"/>
    <x v="0"/>
    <x v="0"/>
    <x v="0"/>
    <m/>
    <m/>
    <m/>
    <x v="0"/>
  </r>
  <r>
    <x v="185"/>
    <x v="163"/>
    <x v="1"/>
    <x v="1"/>
    <x v="0"/>
    <x v="10"/>
    <s v="Yes"/>
    <m/>
    <x v="0"/>
    <x v="0"/>
    <x v="0"/>
    <x v="1"/>
    <x v="1"/>
    <x v="1"/>
    <x v="0"/>
    <x v="0"/>
    <x v="0"/>
    <x v="0"/>
    <m/>
    <m/>
    <m/>
    <x v="0"/>
  </r>
  <r>
    <x v="185"/>
    <x v="163"/>
    <x v="1"/>
    <x v="1"/>
    <x v="0"/>
    <x v="10"/>
    <s v="Yes"/>
    <m/>
    <x v="0"/>
    <x v="0"/>
    <x v="1"/>
    <x v="0"/>
    <x v="1"/>
    <x v="1"/>
    <x v="0"/>
    <x v="0"/>
    <x v="0"/>
    <x v="0"/>
    <m/>
    <m/>
    <m/>
    <x v="0"/>
  </r>
  <r>
    <x v="186"/>
    <x v="164"/>
    <x v="1"/>
    <x v="0"/>
    <x v="0"/>
    <x v="10"/>
    <s v="Yes"/>
    <m/>
    <x v="0"/>
    <x v="0"/>
    <x v="1"/>
    <x v="1"/>
    <x v="1"/>
    <x v="1"/>
    <x v="0"/>
    <x v="0"/>
    <x v="0"/>
    <x v="0"/>
    <m/>
    <m/>
    <m/>
    <x v="0"/>
  </r>
  <r>
    <x v="187"/>
    <x v="165"/>
    <x v="1"/>
    <x v="0"/>
    <x v="0"/>
    <x v="10"/>
    <s v="Yes"/>
    <m/>
    <x v="0"/>
    <x v="0"/>
    <x v="1"/>
    <x v="1"/>
    <x v="1"/>
    <x v="1"/>
    <x v="0"/>
    <x v="0"/>
    <x v="0"/>
    <x v="0"/>
    <m/>
    <m/>
    <m/>
    <x v="0"/>
  </r>
  <r>
    <x v="188"/>
    <x v="166"/>
    <x v="1"/>
    <x v="1"/>
    <x v="0"/>
    <x v="10"/>
    <s v="Yes"/>
    <m/>
    <x v="0"/>
    <x v="0"/>
    <x v="0"/>
    <x v="1"/>
    <x v="1"/>
    <x v="1"/>
    <x v="0"/>
    <x v="0"/>
    <x v="0"/>
    <x v="0"/>
    <m/>
    <m/>
    <m/>
    <x v="0"/>
  </r>
  <r>
    <x v="188"/>
    <x v="166"/>
    <x v="1"/>
    <x v="1"/>
    <x v="0"/>
    <x v="10"/>
    <s v="Yes"/>
    <m/>
    <x v="0"/>
    <x v="0"/>
    <x v="0"/>
    <x v="1"/>
    <x v="1"/>
    <x v="1"/>
    <x v="0"/>
    <x v="0"/>
    <x v="0"/>
    <x v="0"/>
    <m/>
    <m/>
    <m/>
    <x v="0"/>
  </r>
  <r>
    <x v="189"/>
    <x v="167"/>
    <x v="1"/>
    <x v="1"/>
    <x v="0"/>
    <x v="10"/>
    <s v="Yes"/>
    <m/>
    <x v="0"/>
    <x v="0"/>
    <x v="0"/>
    <x v="0"/>
    <x v="1"/>
    <x v="1"/>
    <x v="0"/>
    <x v="0"/>
    <x v="0"/>
    <x v="0"/>
    <m/>
    <m/>
    <m/>
    <x v="0"/>
  </r>
  <r>
    <x v="190"/>
    <x v="168"/>
    <x v="1"/>
    <x v="0"/>
    <x v="0"/>
    <x v="10"/>
    <s v="Yes"/>
    <m/>
    <x v="0"/>
    <x v="0"/>
    <x v="0"/>
    <x v="0"/>
    <x v="1"/>
    <x v="1"/>
    <x v="0"/>
    <x v="0"/>
    <x v="0"/>
    <x v="0"/>
    <m/>
    <m/>
    <m/>
    <x v="0"/>
  </r>
  <r>
    <x v="191"/>
    <x v="169"/>
    <x v="1"/>
    <x v="0"/>
    <x v="0"/>
    <x v="10"/>
    <s v="Yes"/>
    <m/>
    <x v="0"/>
    <x v="0"/>
    <x v="0"/>
    <x v="0"/>
    <x v="1"/>
    <x v="1"/>
    <x v="0"/>
    <x v="0"/>
    <x v="0"/>
    <x v="0"/>
    <m/>
    <m/>
    <m/>
    <x v="0"/>
  </r>
  <r>
    <x v="192"/>
    <x v="170"/>
    <x v="1"/>
    <x v="0"/>
    <x v="0"/>
    <x v="10"/>
    <s v="Yes"/>
    <m/>
    <x v="0"/>
    <x v="0"/>
    <x v="0"/>
    <x v="1"/>
    <x v="1"/>
    <x v="1"/>
    <x v="0"/>
    <x v="0"/>
    <x v="0"/>
    <x v="0"/>
    <m/>
    <m/>
    <m/>
    <x v="0"/>
  </r>
  <r>
    <x v="192"/>
    <x v="170"/>
    <x v="1"/>
    <x v="0"/>
    <x v="0"/>
    <x v="10"/>
    <s v="Yes"/>
    <m/>
    <x v="0"/>
    <x v="0"/>
    <x v="1"/>
    <x v="1"/>
    <x v="1"/>
    <x v="1"/>
    <x v="0"/>
    <x v="0"/>
    <x v="0"/>
    <x v="0"/>
    <m/>
    <m/>
    <m/>
    <x v="0"/>
  </r>
  <r>
    <x v="193"/>
    <x v="171"/>
    <x v="2"/>
    <x v="0"/>
    <x v="0"/>
    <x v="10"/>
    <s v="Yes"/>
    <m/>
    <x v="0"/>
    <x v="0"/>
    <x v="1"/>
    <x v="1"/>
    <x v="1"/>
    <x v="1"/>
    <x v="0"/>
    <x v="0"/>
    <x v="0"/>
    <x v="0"/>
    <m/>
    <m/>
    <m/>
    <x v="0"/>
  </r>
  <r>
    <x v="194"/>
    <x v="172"/>
    <x v="2"/>
    <x v="1"/>
    <x v="0"/>
    <x v="10"/>
    <s v="Yes"/>
    <m/>
    <x v="0"/>
    <x v="0"/>
    <x v="1"/>
    <x v="1"/>
    <x v="1"/>
    <x v="1"/>
    <x v="1"/>
    <x v="0"/>
    <x v="0"/>
    <x v="0"/>
    <m/>
    <m/>
    <m/>
    <x v="0"/>
  </r>
  <r>
    <x v="195"/>
    <x v="173"/>
    <x v="2"/>
    <x v="1"/>
    <x v="0"/>
    <x v="10"/>
    <s v="Yes"/>
    <m/>
    <x v="0"/>
    <x v="0"/>
    <x v="0"/>
    <x v="1"/>
    <x v="1"/>
    <x v="1"/>
    <x v="0"/>
    <x v="0"/>
    <x v="0"/>
    <x v="0"/>
    <m/>
    <m/>
    <m/>
    <x v="0"/>
  </r>
  <r>
    <x v="195"/>
    <x v="173"/>
    <x v="2"/>
    <x v="1"/>
    <x v="0"/>
    <x v="10"/>
    <s v="Yes"/>
    <m/>
    <x v="0"/>
    <x v="0"/>
    <x v="0"/>
    <x v="0"/>
    <x v="0"/>
    <x v="1"/>
    <x v="0"/>
    <x v="0"/>
    <x v="0"/>
    <x v="0"/>
    <m/>
    <m/>
    <m/>
    <x v="0"/>
  </r>
  <r>
    <x v="196"/>
    <x v="174"/>
    <x v="2"/>
    <x v="1"/>
    <x v="0"/>
    <x v="10"/>
    <s v="Yes"/>
    <m/>
    <x v="0"/>
    <x v="0"/>
    <x v="1"/>
    <x v="1"/>
    <x v="1"/>
    <x v="1"/>
    <x v="0"/>
    <x v="0"/>
    <x v="0"/>
    <x v="0"/>
    <m/>
    <m/>
    <m/>
    <x v="0"/>
  </r>
  <r>
    <x v="197"/>
    <x v="175"/>
    <x v="2"/>
    <x v="0"/>
    <x v="0"/>
    <x v="10"/>
    <s v="Yes"/>
    <m/>
    <x v="0"/>
    <x v="0"/>
    <x v="0"/>
    <x v="1"/>
    <x v="1"/>
    <x v="1"/>
    <x v="0"/>
    <x v="0"/>
    <x v="0"/>
    <x v="0"/>
    <m/>
    <m/>
    <m/>
    <x v="0"/>
  </r>
  <r>
    <x v="198"/>
    <x v="176"/>
    <x v="2"/>
    <x v="1"/>
    <x v="0"/>
    <x v="10"/>
    <s v="Yes"/>
    <m/>
    <x v="0"/>
    <x v="0"/>
    <x v="0"/>
    <x v="0"/>
    <x v="1"/>
    <x v="1"/>
    <x v="0"/>
    <x v="0"/>
    <x v="0"/>
    <x v="0"/>
    <s v="Race "/>
    <m/>
    <m/>
    <x v="0"/>
  </r>
  <r>
    <x v="199"/>
    <x v="177"/>
    <x v="2"/>
    <x v="0"/>
    <x v="0"/>
    <x v="10"/>
    <s v="Yes"/>
    <m/>
    <x v="0"/>
    <x v="0"/>
    <x v="0"/>
    <x v="1"/>
    <x v="1"/>
    <x v="1"/>
    <x v="0"/>
    <x v="1"/>
    <x v="0"/>
    <x v="0"/>
    <s v="Climate change"/>
    <m/>
    <m/>
    <x v="0"/>
  </r>
  <r>
    <x v="200"/>
    <x v="178"/>
    <x v="2"/>
    <x v="0"/>
    <x v="0"/>
    <x v="10"/>
    <s v="Yes"/>
    <m/>
    <x v="1"/>
    <x v="0"/>
    <x v="0"/>
    <x v="1"/>
    <x v="1"/>
    <x v="1"/>
    <x v="0"/>
    <x v="0"/>
    <x v="0"/>
    <x v="0"/>
    <m/>
    <m/>
    <m/>
    <x v="0"/>
  </r>
  <r>
    <x v="201"/>
    <x v="179"/>
    <x v="0"/>
    <x v="1"/>
    <x v="0"/>
    <x v="0"/>
    <s v="Yes"/>
    <m/>
    <x v="0"/>
    <x v="0"/>
    <x v="0"/>
    <x v="1"/>
    <x v="1"/>
    <x v="1"/>
    <x v="0"/>
    <x v="0"/>
    <x v="0"/>
    <x v="0"/>
    <m/>
    <m/>
    <m/>
    <x v="0"/>
  </r>
  <r>
    <x v="202"/>
    <x v="180"/>
    <x v="1"/>
    <x v="1"/>
    <x v="0"/>
    <x v="11"/>
    <s v="Yes"/>
    <m/>
    <x v="0"/>
    <x v="0"/>
    <x v="0"/>
    <x v="0"/>
    <x v="1"/>
    <x v="0"/>
    <x v="0"/>
    <x v="0"/>
    <x v="0"/>
    <x v="0"/>
    <m/>
    <m/>
    <m/>
    <x v="0"/>
  </r>
  <r>
    <x v="203"/>
    <x v="181"/>
    <x v="1"/>
    <x v="0"/>
    <x v="0"/>
    <x v="11"/>
    <s v="Yes"/>
    <m/>
    <x v="0"/>
    <x v="0"/>
    <x v="0"/>
    <x v="0"/>
    <x v="1"/>
    <x v="0"/>
    <x v="0"/>
    <x v="0"/>
    <x v="0"/>
    <x v="0"/>
    <s v="World literature"/>
    <m/>
    <m/>
    <x v="0"/>
  </r>
  <r>
    <x v="204"/>
    <x v="182"/>
    <x v="1"/>
    <x v="0"/>
    <x v="0"/>
    <x v="11"/>
    <s v="Yes"/>
    <m/>
    <x v="0"/>
    <x v="0"/>
    <x v="0"/>
    <x v="1"/>
    <x v="1"/>
    <x v="1"/>
    <x v="1"/>
    <x v="0"/>
    <x v="0"/>
    <x v="0"/>
    <s v="Science and technology"/>
    <s v="Aesthetics and arts"/>
    <m/>
    <x v="26"/>
  </r>
  <r>
    <x v="205"/>
    <x v="183"/>
    <x v="1"/>
    <x v="1"/>
    <x v="0"/>
    <x v="11"/>
    <s v="Yes"/>
    <m/>
    <x v="0"/>
    <x v="0"/>
    <x v="1"/>
    <x v="1"/>
    <x v="1"/>
    <x v="1"/>
    <x v="1"/>
    <x v="0"/>
    <x v="0"/>
    <x v="0"/>
    <m/>
    <m/>
    <m/>
    <x v="0"/>
  </r>
  <r>
    <x v="206"/>
    <x v="184"/>
    <x v="2"/>
    <x v="0"/>
    <x v="0"/>
    <x v="11"/>
    <s v="Yes"/>
    <m/>
    <x v="0"/>
    <x v="0"/>
    <x v="0"/>
    <x v="1"/>
    <x v="1"/>
    <x v="1"/>
    <x v="0"/>
    <x v="0"/>
    <x v="0"/>
    <x v="0"/>
    <m/>
    <m/>
    <m/>
    <x v="0"/>
  </r>
  <r>
    <x v="207"/>
    <x v="185"/>
    <x v="2"/>
    <x v="1"/>
    <x v="0"/>
    <x v="11"/>
    <s v="Yes"/>
    <m/>
    <x v="0"/>
    <x v="0"/>
    <x v="0"/>
    <x v="0"/>
    <x v="1"/>
    <x v="1"/>
    <x v="1"/>
    <x v="0"/>
    <x v="0"/>
    <x v="0"/>
    <m/>
    <m/>
    <m/>
    <x v="0"/>
  </r>
  <r>
    <x v="208"/>
    <x v="186"/>
    <x v="2"/>
    <x v="1"/>
    <x v="0"/>
    <x v="11"/>
    <s v="Yes"/>
    <m/>
    <x v="0"/>
    <x v="0"/>
    <x v="0"/>
    <x v="0"/>
    <x v="1"/>
    <x v="1"/>
    <x v="0"/>
    <x v="0"/>
    <x v="0"/>
    <x v="0"/>
    <s v="Empire and (post)colonialism"/>
    <m/>
    <m/>
    <x v="0"/>
  </r>
  <r>
    <x v="209"/>
    <x v="187"/>
    <x v="3"/>
    <x v="1"/>
    <x v="0"/>
    <x v="11"/>
    <m/>
    <m/>
    <x v="0"/>
    <x v="0"/>
    <x v="0"/>
    <x v="1"/>
    <x v="1"/>
    <x v="1"/>
    <x v="0"/>
    <x v="0"/>
    <x v="0"/>
    <x v="1"/>
    <m/>
    <m/>
    <m/>
    <x v="0"/>
  </r>
  <r>
    <x v="210"/>
    <x v="188"/>
    <x v="3"/>
    <x v="0"/>
    <x v="0"/>
    <x v="11"/>
    <m/>
    <m/>
    <x v="0"/>
    <x v="0"/>
    <x v="0"/>
    <x v="1"/>
    <x v="1"/>
    <x v="1"/>
    <x v="0"/>
    <x v="0"/>
    <x v="0"/>
    <x v="1"/>
    <m/>
    <m/>
    <m/>
    <x v="0"/>
  </r>
  <r>
    <x v="211"/>
    <x v="189"/>
    <x v="3"/>
    <x v="3"/>
    <x v="0"/>
    <x v="11"/>
    <m/>
    <m/>
    <x v="0"/>
    <x v="0"/>
    <x v="0"/>
    <x v="1"/>
    <x v="1"/>
    <x v="1"/>
    <x v="0"/>
    <x v="0"/>
    <x v="0"/>
    <x v="1"/>
    <m/>
    <m/>
    <m/>
    <x v="0"/>
  </r>
  <r>
    <x v="212"/>
    <x v="190"/>
    <x v="3"/>
    <x v="3"/>
    <x v="0"/>
    <x v="11"/>
    <m/>
    <m/>
    <x v="0"/>
    <x v="0"/>
    <x v="0"/>
    <x v="1"/>
    <x v="1"/>
    <x v="1"/>
    <x v="0"/>
    <x v="0"/>
    <x v="0"/>
    <x v="1"/>
    <m/>
    <m/>
    <m/>
    <x v="0"/>
  </r>
  <r>
    <x v="213"/>
    <x v="191"/>
    <x v="3"/>
    <x v="3"/>
    <x v="0"/>
    <x v="11"/>
    <m/>
    <m/>
    <x v="0"/>
    <x v="0"/>
    <x v="0"/>
    <x v="1"/>
    <x v="1"/>
    <x v="1"/>
    <x v="0"/>
    <x v="0"/>
    <x v="0"/>
    <x v="1"/>
    <m/>
    <m/>
    <m/>
    <x v="0"/>
  </r>
  <r>
    <x v="214"/>
    <x v="192"/>
    <x v="3"/>
    <x v="3"/>
    <x v="0"/>
    <x v="11"/>
    <m/>
    <m/>
    <x v="0"/>
    <x v="0"/>
    <x v="0"/>
    <x v="1"/>
    <x v="1"/>
    <x v="1"/>
    <x v="0"/>
    <x v="0"/>
    <x v="0"/>
    <x v="1"/>
    <m/>
    <m/>
    <m/>
    <x v="0"/>
  </r>
  <r>
    <x v="215"/>
    <x v="193"/>
    <x v="0"/>
    <x v="0"/>
    <x v="1"/>
    <x v="12"/>
    <s v="Yes"/>
    <m/>
    <x v="0"/>
    <x v="0"/>
    <x v="0"/>
    <x v="1"/>
    <x v="0"/>
    <x v="1"/>
    <x v="0"/>
    <x v="0"/>
    <x v="0"/>
    <x v="0"/>
    <s v="International relations"/>
    <m/>
    <m/>
    <x v="0"/>
  </r>
  <r>
    <x v="216"/>
    <x v="194"/>
    <x v="0"/>
    <x v="1"/>
    <x v="1"/>
    <x v="12"/>
    <s v="Yes"/>
    <m/>
    <x v="0"/>
    <x v="0"/>
    <x v="0"/>
    <x v="1"/>
    <x v="1"/>
    <x v="1"/>
    <x v="0"/>
    <x v="1"/>
    <x v="0"/>
    <x v="0"/>
    <m/>
    <m/>
    <m/>
    <x v="0"/>
  </r>
  <r>
    <x v="217"/>
    <x v="195"/>
    <x v="0"/>
    <x v="1"/>
    <x v="1"/>
    <x v="12"/>
    <s v="Yes"/>
    <m/>
    <x v="0"/>
    <x v="0"/>
    <x v="0"/>
    <x v="0"/>
    <x v="1"/>
    <x v="1"/>
    <x v="0"/>
    <x v="1"/>
    <x v="0"/>
    <x v="0"/>
    <m/>
    <m/>
    <m/>
    <x v="0"/>
  </r>
  <r>
    <x v="218"/>
    <x v="196"/>
    <x v="0"/>
    <x v="0"/>
    <x v="1"/>
    <x v="12"/>
    <s v="Yes"/>
    <m/>
    <x v="0"/>
    <x v="0"/>
    <x v="0"/>
    <x v="1"/>
    <x v="1"/>
    <x v="1"/>
    <x v="1"/>
    <x v="0"/>
    <x v="0"/>
    <x v="0"/>
    <s v="Science and technology"/>
    <m/>
    <m/>
    <x v="0"/>
  </r>
  <r>
    <x v="219"/>
    <x v="197"/>
    <x v="0"/>
    <x v="1"/>
    <x v="1"/>
    <x v="12"/>
    <s v="Yes"/>
    <m/>
    <x v="0"/>
    <x v="0"/>
    <x v="0"/>
    <x v="1"/>
    <x v="1"/>
    <x v="1"/>
    <x v="0"/>
    <x v="1"/>
    <x v="0"/>
    <x v="0"/>
    <s v="Nature and the natural world"/>
    <m/>
    <m/>
    <x v="0"/>
  </r>
  <r>
    <x v="220"/>
    <x v="198"/>
    <x v="0"/>
    <x v="0"/>
    <x v="1"/>
    <x v="12"/>
    <s v="Yes"/>
    <m/>
    <x v="0"/>
    <x v="0"/>
    <x v="0"/>
    <x v="1"/>
    <x v="1"/>
    <x v="1"/>
    <x v="0"/>
    <x v="1"/>
    <x v="0"/>
    <x v="0"/>
    <s v="Nature and the natural world"/>
    <m/>
    <m/>
    <x v="0"/>
  </r>
  <r>
    <x v="221"/>
    <x v="199"/>
    <x v="0"/>
    <x v="0"/>
    <x v="1"/>
    <x v="12"/>
    <s v="Yes"/>
    <m/>
    <x v="0"/>
    <x v="0"/>
    <x v="0"/>
    <x v="0"/>
    <x v="1"/>
    <x v="1"/>
    <x v="0"/>
    <x v="1"/>
    <x v="0"/>
    <x v="0"/>
    <m/>
    <m/>
    <m/>
    <x v="0"/>
  </r>
  <r>
    <x v="222"/>
    <x v="200"/>
    <x v="0"/>
    <x v="0"/>
    <x v="1"/>
    <x v="12"/>
    <s v="Yes"/>
    <m/>
    <x v="0"/>
    <x v="0"/>
    <x v="0"/>
    <x v="1"/>
    <x v="1"/>
    <x v="1"/>
    <x v="0"/>
    <x v="1"/>
    <x v="0"/>
    <x v="0"/>
    <s v="Nature and the natural world"/>
    <m/>
    <m/>
    <x v="0"/>
  </r>
  <r>
    <x v="223"/>
    <x v="201"/>
    <x v="1"/>
    <x v="1"/>
    <x v="0"/>
    <x v="12"/>
    <s v="Yes"/>
    <m/>
    <x v="0"/>
    <x v="0"/>
    <x v="0"/>
    <x v="1"/>
    <x v="0"/>
    <x v="1"/>
    <x v="0"/>
    <x v="1"/>
    <x v="0"/>
    <x v="0"/>
    <s v="Business and economy"/>
    <m/>
    <m/>
    <x v="0"/>
  </r>
  <r>
    <x v="224"/>
    <x v="202"/>
    <x v="1"/>
    <x v="1"/>
    <x v="0"/>
    <x v="12"/>
    <s v="Yes"/>
    <m/>
    <x v="0"/>
    <x v="0"/>
    <x v="0"/>
    <x v="1"/>
    <x v="1"/>
    <x v="1"/>
    <x v="0"/>
    <x v="0"/>
    <x v="0"/>
    <x v="0"/>
    <m/>
    <m/>
    <m/>
    <x v="0"/>
  </r>
  <r>
    <x v="225"/>
    <x v="203"/>
    <x v="1"/>
    <x v="0"/>
    <x v="0"/>
    <x v="12"/>
    <s v="Yes"/>
    <m/>
    <x v="0"/>
    <x v="0"/>
    <x v="0"/>
    <x v="1"/>
    <x v="1"/>
    <x v="1"/>
    <x v="0"/>
    <x v="1"/>
    <x v="0"/>
    <x v="0"/>
    <m/>
    <m/>
    <m/>
    <x v="0"/>
  </r>
  <r>
    <x v="226"/>
    <x v="204"/>
    <x v="1"/>
    <x v="1"/>
    <x v="0"/>
    <x v="12"/>
    <s v="Yes"/>
    <m/>
    <x v="0"/>
    <x v="0"/>
    <x v="0"/>
    <x v="1"/>
    <x v="1"/>
    <x v="1"/>
    <x v="0"/>
    <x v="0"/>
    <x v="0"/>
    <x v="0"/>
    <m/>
    <m/>
    <m/>
    <x v="0"/>
  </r>
  <r>
    <x v="227"/>
    <x v="205"/>
    <x v="1"/>
    <x v="1"/>
    <x v="0"/>
    <x v="12"/>
    <s v="Yes"/>
    <m/>
    <x v="0"/>
    <x v="0"/>
    <x v="0"/>
    <x v="1"/>
    <x v="1"/>
    <x v="1"/>
    <x v="1"/>
    <x v="1"/>
    <x v="0"/>
    <x v="0"/>
    <s v="Science and technology"/>
    <s v="Nature and the natural world"/>
    <m/>
    <x v="0"/>
  </r>
  <r>
    <x v="228"/>
    <x v="206"/>
    <x v="1"/>
    <x v="0"/>
    <x v="0"/>
    <x v="12"/>
    <s v="Yes"/>
    <m/>
    <x v="0"/>
    <x v="0"/>
    <x v="0"/>
    <x v="1"/>
    <x v="0"/>
    <x v="1"/>
    <x v="0"/>
    <x v="0"/>
    <x v="0"/>
    <x v="0"/>
    <s v="Sport and leisure"/>
    <m/>
    <m/>
    <x v="0"/>
  </r>
  <r>
    <x v="229"/>
    <x v="207"/>
    <x v="1"/>
    <x v="1"/>
    <x v="0"/>
    <x v="12"/>
    <s v="Yes"/>
    <m/>
    <x v="1"/>
    <x v="0"/>
    <x v="0"/>
    <x v="0"/>
    <x v="1"/>
    <x v="1"/>
    <x v="0"/>
    <x v="0"/>
    <x v="0"/>
    <x v="0"/>
    <s v="Nature and the natural world"/>
    <m/>
    <m/>
    <x v="0"/>
  </r>
  <r>
    <x v="230"/>
    <x v="208"/>
    <x v="1"/>
    <x v="0"/>
    <x v="0"/>
    <x v="12"/>
    <s v="Yes"/>
    <m/>
    <x v="1"/>
    <x v="0"/>
    <x v="0"/>
    <x v="1"/>
    <x v="1"/>
    <x v="1"/>
    <x v="0"/>
    <x v="0"/>
    <x v="0"/>
    <x v="0"/>
    <s v="Ethics and morality"/>
    <m/>
    <m/>
    <x v="0"/>
  </r>
  <r>
    <x v="231"/>
    <x v="209"/>
    <x v="1"/>
    <x v="0"/>
    <x v="0"/>
    <x v="12"/>
    <s v="Yes"/>
    <m/>
    <x v="0"/>
    <x v="0"/>
    <x v="0"/>
    <x v="1"/>
    <x v="1"/>
    <x v="1"/>
    <x v="0"/>
    <x v="1"/>
    <x v="0"/>
    <x v="0"/>
    <s v="Nature and the natural world"/>
    <m/>
    <m/>
    <x v="0"/>
  </r>
  <r>
    <x v="232"/>
    <x v="210"/>
    <x v="2"/>
    <x v="0"/>
    <x v="0"/>
    <x v="12"/>
    <s v="Yes"/>
    <m/>
    <x v="0"/>
    <x v="0"/>
    <x v="0"/>
    <x v="1"/>
    <x v="1"/>
    <x v="1"/>
    <x v="1"/>
    <x v="0"/>
    <x v="0"/>
    <x v="0"/>
    <s v="Science and technology"/>
    <m/>
    <m/>
    <x v="0"/>
  </r>
  <r>
    <x v="233"/>
    <x v="211"/>
    <x v="2"/>
    <x v="0"/>
    <x v="0"/>
    <x v="12"/>
    <s v="Yes"/>
    <m/>
    <x v="0"/>
    <x v="0"/>
    <x v="0"/>
    <x v="1"/>
    <x v="1"/>
    <x v="1"/>
    <x v="0"/>
    <x v="0"/>
    <x v="0"/>
    <x v="0"/>
    <m/>
    <m/>
    <m/>
    <x v="0"/>
  </r>
  <r>
    <x v="234"/>
    <x v="212"/>
    <x v="2"/>
    <x v="1"/>
    <x v="0"/>
    <x v="12"/>
    <s v="Yes"/>
    <m/>
    <x v="0"/>
    <x v="0"/>
    <x v="0"/>
    <x v="1"/>
    <x v="1"/>
    <x v="1"/>
    <x v="0"/>
    <x v="0"/>
    <x v="0"/>
    <x v="0"/>
    <m/>
    <m/>
    <m/>
    <x v="0"/>
  </r>
  <r>
    <x v="235"/>
    <x v="213"/>
    <x v="2"/>
    <x v="1"/>
    <x v="0"/>
    <x v="12"/>
    <s v="Yes"/>
    <m/>
    <x v="0"/>
    <x v="0"/>
    <x v="0"/>
    <x v="1"/>
    <x v="1"/>
    <x v="1"/>
    <x v="0"/>
    <x v="1"/>
    <x v="0"/>
    <x v="0"/>
    <s v="Nature and the natural world"/>
    <m/>
    <m/>
    <x v="0"/>
  </r>
  <r>
    <x v="236"/>
    <x v="214"/>
    <x v="2"/>
    <x v="1"/>
    <x v="0"/>
    <x v="12"/>
    <s v="Yes"/>
    <m/>
    <x v="0"/>
    <x v="0"/>
    <x v="0"/>
    <x v="1"/>
    <x v="1"/>
    <x v="1"/>
    <x v="1"/>
    <x v="0"/>
    <x v="0"/>
    <x v="0"/>
    <s v="Science and technology"/>
    <m/>
    <m/>
    <x v="0"/>
  </r>
  <r>
    <x v="237"/>
    <x v="215"/>
    <x v="2"/>
    <x v="0"/>
    <x v="0"/>
    <x v="12"/>
    <s v="Yes"/>
    <m/>
    <x v="0"/>
    <x v="0"/>
    <x v="0"/>
    <x v="1"/>
    <x v="1"/>
    <x v="1"/>
    <x v="0"/>
    <x v="1"/>
    <x v="0"/>
    <x v="0"/>
    <s v="Nature and the natural world"/>
    <m/>
    <m/>
    <x v="0"/>
  </r>
  <r>
    <x v="238"/>
    <x v="216"/>
    <x v="2"/>
    <x v="0"/>
    <x v="0"/>
    <x v="12"/>
    <s v="Yes"/>
    <m/>
    <x v="0"/>
    <x v="0"/>
    <x v="0"/>
    <x v="1"/>
    <x v="0"/>
    <x v="1"/>
    <x v="0"/>
    <x v="0"/>
    <x v="0"/>
    <x v="0"/>
    <m/>
    <m/>
    <m/>
    <x v="0"/>
  </r>
  <r>
    <x v="239"/>
    <x v="217"/>
    <x v="2"/>
    <x v="1"/>
    <x v="0"/>
    <x v="12"/>
    <s v="Yes"/>
    <m/>
    <x v="0"/>
    <x v="0"/>
    <x v="0"/>
    <x v="1"/>
    <x v="1"/>
    <x v="1"/>
    <x v="0"/>
    <x v="0"/>
    <x v="0"/>
    <x v="0"/>
    <m/>
    <m/>
    <m/>
    <x v="0"/>
  </r>
  <r>
    <x v="240"/>
    <x v="218"/>
    <x v="2"/>
    <x v="0"/>
    <x v="0"/>
    <x v="12"/>
    <s v="Yes"/>
    <m/>
    <x v="0"/>
    <x v="0"/>
    <x v="1"/>
    <x v="1"/>
    <x v="1"/>
    <x v="1"/>
    <x v="0"/>
    <x v="0"/>
    <x v="0"/>
    <x v="0"/>
    <s v="Gender and sexuality"/>
    <s v="Health "/>
    <m/>
    <x v="0"/>
  </r>
  <r>
    <x v="241"/>
    <x v="219"/>
    <x v="2"/>
    <x v="0"/>
    <x v="0"/>
    <x v="12"/>
    <s v="Yes"/>
    <m/>
    <x v="0"/>
    <x v="0"/>
    <x v="0"/>
    <x v="1"/>
    <x v="1"/>
    <x v="1"/>
    <x v="0"/>
    <x v="1"/>
    <x v="0"/>
    <x v="0"/>
    <s v="Nature and the natural world"/>
    <m/>
    <m/>
    <x v="0"/>
  </r>
  <r>
    <x v="242"/>
    <x v="220"/>
    <x v="2"/>
    <x v="1"/>
    <x v="0"/>
    <x v="12"/>
    <s v="Yes"/>
    <m/>
    <x v="0"/>
    <x v="0"/>
    <x v="0"/>
    <x v="1"/>
    <x v="0"/>
    <x v="1"/>
    <x v="1"/>
    <x v="0"/>
    <x v="0"/>
    <x v="0"/>
    <s v="Urban environments"/>
    <s v="Science and technology"/>
    <m/>
    <x v="0"/>
  </r>
  <r>
    <x v="243"/>
    <x v="221"/>
    <x v="0"/>
    <x v="3"/>
    <x v="0"/>
    <x v="13"/>
    <s v="Yes"/>
    <m/>
    <x v="0"/>
    <x v="0"/>
    <x v="0"/>
    <x v="1"/>
    <x v="1"/>
    <x v="1"/>
    <x v="1"/>
    <x v="0"/>
    <x v="0"/>
    <x v="0"/>
    <m/>
    <m/>
    <m/>
    <x v="27"/>
  </r>
  <r>
    <x v="244"/>
    <x v="222"/>
    <x v="0"/>
    <x v="3"/>
    <x v="0"/>
    <x v="13"/>
    <s v="Yes"/>
    <m/>
    <x v="0"/>
    <x v="0"/>
    <x v="0"/>
    <x v="1"/>
    <x v="0"/>
    <x v="1"/>
    <x v="0"/>
    <x v="0"/>
    <x v="0"/>
    <x v="0"/>
    <s v="Revolution, power and protest"/>
    <m/>
    <m/>
    <x v="0"/>
  </r>
  <r>
    <x v="245"/>
    <x v="223"/>
    <x v="1"/>
    <x v="0"/>
    <x v="0"/>
    <x v="13"/>
    <s v="Yes"/>
    <m/>
    <x v="0"/>
    <x v="0"/>
    <x v="0"/>
    <x v="1"/>
    <x v="1"/>
    <x v="0"/>
    <x v="0"/>
    <x v="0"/>
    <x v="0"/>
    <x v="0"/>
    <s v="Aesthetics and arts"/>
    <s v="Cultural movements"/>
    <m/>
    <x v="27"/>
  </r>
  <r>
    <x v="246"/>
    <x v="224"/>
    <x v="1"/>
    <x v="1"/>
    <x v="0"/>
    <x v="13"/>
    <s v="Yes"/>
    <m/>
    <x v="0"/>
    <x v="0"/>
    <x v="0"/>
    <x v="1"/>
    <x v="1"/>
    <x v="0"/>
    <x v="0"/>
    <x v="0"/>
    <x v="0"/>
    <x v="0"/>
    <s v="World literature"/>
    <s v="Aesthetics and arts"/>
    <m/>
    <x v="27"/>
  </r>
  <r>
    <x v="247"/>
    <x v="225"/>
    <x v="2"/>
    <x v="1"/>
    <x v="0"/>
    <x v="13"/>
    <s v="Yes"/>
    <m/>
    <x v="0"/>
    <x v="0"/>
    <x v="0"/>
    <x v="1"/>
    <x v="1"/>
    <x v="1"/>
    <x v="1"/>
    <x v="0"/>
    <x v="0"/>
    <x v="0"/>
    <m/>
    <m/>
    <s v="Western Europe"/>
    <x v="27"/>
  </r>
  <r>
    <x v="248"/>
    <x v="226"/>
    <x v="2"/>
    <x v="1"/>
    <x v="0"/>
    <x v="13"/>
    <s v="Yes"/>
    <m/>
    <x v="0"/>
    <x v="0"/>
    <x v="0"/>
    <x v="1"/>
    <x v="1"/>
    <x v="1"/>
    <x v="0"/>
    <x v="0"/>
    <x v="0"/>
    <x v="0"/>
    <m/>
    <m/>
    <m/>
    <x v="0"/>
  </r>
  <r>
    <x v="249"/>
    <x v="227"/>
    <x v="2"/>
    <x v="0"/>
    <x v="0"/>
    <x v="13"/>
    <s v="Yes"/>
    <m/>
    <x v="0"/>
    <x v="0"/>
    <x v="0"/>
    <x v="1"/>
    <x v="1"/>
    <x v="1"/>
    <x v="0"/>
    <x v="0"/>
    <x v="0"/>
    <x v="0"/>
    <m/>
    <m/>
    <m/>
    <x v="0"/>
  </r>
  <r>
    <x v="250"/>
    <x v="228"/>
    <x v="3"/>
    <x v="1"/>
    <x v="0"/>
    <x v="13"/>
    <m/>
    <m/>
    <x v="0"/>
    <x v="0"/>
    <x v="0"/>
    <x v="1"/>
    <x v="1"/>
    <x v="1"/>
    <x v="0"/>
    <x v="0"/>
    <x v="0"/>
    <x v="1"/>
    <m/>
    <m/>
    <m/>
    <x v="0"/>
  </r>
  <r>
    <x v="251"/>
    <x v="229"/>
    <x v="3"/>
    <x v="0"/>
    <x v="0"/>
    <x v="13"/>
    <m/>
    <m/>
    <x v="0"/>
    <x v="0"/>
    <x v="0"/>
    <x v="1"/>
    <x v="1"/>
    <x v="1"/>
    <x v="0"/>
    <x v="0"/>
    <x v="0"/>
    <x v="1"/>
    <m/>
    <m/>
    <m/>
    <x v="0"/>
  </r>
  <r>
    <x v="252"/>
    <x v="230"/>
    <x v="3"/>
    <x v="3"/>
    <x v="0"/>
    <x v="13"/>
    <m/>
    <m/>
    <x v="0"/>
    <x v="0"/>
    <x v="0"/>
    <x v="1"/>
    <x v="1"/>
    <x v="1"/>
    <x v="0"/>
    <x v="0"/>
    <x v="0"/>
    <x v="1"/>
    <m/>
    <m/>
    <m/>
    <x v="0"/>
  </r>
  <r>
    <x v="253"/>
    <x v="231"/>
    <x v="3"/>
    <x v="3"/>
    <x v="0"/>
    <x v="13"/>
    <m/>
    <m/>
    <x v="0"/>
    <x v="0"/>
    <x v="0"/>
    <x v="1"/>
    <x v="1"/>
    <x v="1"/>
    <x v="0"/>
    <x v="0"/>
    <x v="0"/>
    <x v="1"/>
    <m/>
    <m/>
    <m/>
    <x v="0"/>
  </r>
  <r>
    <x v="254"/>
    <x v="232"/>
    <x v="3"/>
    <x v="3"/>
    <x v="0"/>
    <x v="13"/>
    <m/>
    <m/>
    <x v="0"/>
    <x v="0"/>
    <x v="0"/>
    <x v="1"/>
    <x v="1"/>
    <x v="1"/>
    <x v="0"/>
    <x v="0"/>
    <x v="0"/>
    <x v="1"/>
    <m/>
    <m/>
    <m/>
    <x v="0"/>
  </r>
  <r>
    <x v="255"/>
    <x v="233"/>
    <x v="0"/>
    <x v="1"/>
    <x v="0"/>
    <x v="14"/>
    <s v="Yes"/>
    <m/>
    <x v="0"/>
    <x v="0"/>
    <x v="0"/>
    <x v="0"/>
    <x v="1"/>
    <x v="1"/>
    <x v="0"/>
    <x v="0"/>
    <x v="0"/>
    <x v="0"/>
    <s v="Creativity and innovation"/>
    <s v="Aesthetics and arts"/>
    <m/>
    <x v="0"/>
  </r>
  <r>
    <x v="256"/>
    <x v="234"/>
    <x v="0"/>
    <x v="1"/>
    <x v="0"/>
    <x v="14"/>
    <s v="Yes"/>
    <m/>
    <x v="0"/>
    <x v="0"/>
    <x v="0"/>
    <x v="1"/>
    <x v="1"/>
    <x v="1"/>
    <x v="0"/>
    <x v="0"/>
    <x v="0"/>
    <x v="0"/>
    <m/>
    <m/>
    <m/>
    <x v="0"/>
  </r>
  <r>
    <x v="257"/>
    <x v="235"/>
    <x v="0"/>
    <x v="0"/>
    <x v="0"/>
    <x v="14"/>
    <s v="Yes"/>
    <m/>
    <x v="0"/>
    <x v="0"/>
    <x v="0"/>
    <x v="1"/>
    <x v="1"/>
    <x v="1"/>
    <x v="0"/>
    <x v="0"/>
    <x v="0"/>
    <x v="0"/>
    <m/>
    <m/>
    <m/>
    <x v="0"/>
  </r>
  <r>
    <x v="258"/>
    <x v="236"/>
    <x v="1"/>
    <x v="1"/>
    <x v="0"/>
    <x v="14"/>
    <s v="Yes"/>
    <m/>
    <x v="0"/>
    <x v="0"/>
    <x v="0"/>
    <x v="0"/>
    <x v="1"/>
    <x v="0"/>
    <x v="0"/>
    <x v="1"/>
    <x v="0"/>
    <x v="0"/>
    <s v="Aesthetics and arts"/>
    <m/>
    <m/>
    <x v="0"/>
  </r>
  <r>
    <x v="259"/>
    <x v="237"/>
    <x v="1"/>
    <x v="0"/>
    <x v="0"/>
    <x v="14"/>
    <s v="Yes"/>
    <m/>
    <x v="0"/>
    <x v="0"/>
    <x v="0"/>
    <x v="0"/>
    <x v="1"/>
    <x v="1"/>
    <x v="1"/>
    <x v="0"/>
    <x v="0"/>
    <x v="0"/>
    <m/>
    <m/>
    <m/>
    <x v="0"/>
  </r>
  <r>
    <x v="260"/>
    <x v="238"/>
    <x v="1"/>
    <x v="0"/>
    <x v="0"/>
    <x v="14"/>
    <s v="Yes"/>
    <m/>
    <x v="0"/>
    <x v="0"/>
    <x v="0"/>
    <x v="1"/>
    <x v="1"/>
    <x v="0"/>
    <x v="0"/>
    <x v="0"/>
    <x v="0"/>
    <x v="0"/>
    <m/>
    <m/>
    <m/>
    <x v="0"/>
  </r>
  <r>
    <x v="261"/>
    <x v="239"/>
    <x v="1"/>
    <x v="0"/>
    <x v="0"/>
    <x v="14"/>
    <s v="Yes"/>
    <m/>
    <x v="1"/>
    <x v="0"/>
    <x v="0"/>
    <x v="1"/>
    <x v="1"/>
    <x v="0"/>
    <x v="0"/>
    <x v="0"/>
    <x v="0"/>
    <x v="0"/>
    <s v="Cultural movements"/>
    <s v="Aesthetics and arts"/>
    <m/>
    <x v="0"/>
  </r>
  <r>
    <x v="262"/>
    <x v="240"/>
    <x v="1"/>
    <x v="0"/>
    <x v="0"/>
    <x v="14"/>
    <s v="Yes"/>
    <m/>
    <x v="0"/>
    <x v="0"/>
    <x v="0"/>
    <x v="1"/>
    <x v="1"/>
    <x v="1"/>
    <x v="0"/>
    <x v="0"/>
    <x v="0"/>
    <x v="0"/>
    <m/>
    <m/>
    <m/>
    <x v="0"/>
  </r>
  <r>
    <x v="263"/>
    <x v="241"/>
    <x v="1"/>
    <x v="1"/>
    <x v="0"/>
    <x v="14"/>
    <s v="Yes"/>
    <m/>
    <x v="0"/>
    <x v="0"/>
    <x v="0"/>
    <x v="1"/>
    <x v="1"/>
    <x v="1"/>
    <x v="0"/>
    <x v="0"/>
    <x v="0"/>
    <x v="0"/>
    <m/>
    <m/>
    <m/>
    <x v="0"/>
  </r>
  <r>
    <x v="264"/>
    <x v="107"/>
    <x v="1"/>
    <x v="1"/>
    <x v="0"/>
    <x v="14"/>
    <s v="Yes"/>
    <m/>
    <x v="0"/>
    <x v="0"/>
    <x v="0"/>
    <x v="1"/>
    <x v="1"/>
    <x v="1"/>
    <x v="1"/>
    <x v="0"/>
    <x v="0"/>
    <x v="0"/>
    <s v="Science and technology"/>
    <s v="Aesthetics and arts"/>
    <m/>
    <x v="0"/>
  </r>
  <r>
    <x v="265"/>
    <x v="242"/>
    <x v="2"/>
    <x v="1"/>
    <x v="0"/>
    <x v="14"/>
    <s v="Yes"/>
    <m/>
    <x v="0"/>
    <x v="0"/>
    <x v="0"/>
    <x v="1"/>
    <x v="1"/>
    <x v="0"/>
    <x v="0"/>
    <x v="0"/>
    <x v="0"/>
    <x v="0"/>
    <s v="Cultural movements"/>
    <s v="Aesthetics and arts"/>
    <m/>
    <x v="0"/>
  </r>
  <r>
    <x v="266"/>
    <x v="243"/>
    <x v="2"/>
    <x v="1"/>
    <x v="0"/>
    <x v="14"/>
    <s v="Yes"/>
    <m/>
    <x v="0"/>
    <x v="0"/>
    <x v="0"/>
    <x v="1"/>
    <x v="1"/>
    <x v="1"/>
    <x v="0"/>
    <x v="0"/>
    <x v="0"/>
    <x v="0"/>
    <m/>
    <m/>
    <m/>
    <x v="0"/>
  </r>
  <r>
    <x v="267"/>
    <x v="244"/>
    <x v="2"/>
    <x v="0"/>
    <x v="0"/>
    <x v="14"/>
    <s v="Yes"/>
    <m/>
    <x v="0"/>
    <x v="0"/>
    <x v="0"/>
    <x v="1"/>
    <x v="1"/>
    <x v="0"/>
    <x v="1"/>
    <x v="0"/>
    <x v="0"/>
    <x v="0"/>
    <s v="Nature and the natural world"/>
    <m/>
    <m/>
    <x v="0"/>
  </r>
  <r>
    <x v="268"/>
    <x v="245"/>
    <x v="2"/>
    <x v="1"/>
    <x v="0"/>
    <x v="14"/>
    <s v="Yes"/>
    <m/>
    <x v="0"/>
    <x v="0"/>
    <x v="0"/>
    <x v="1"/>
    <x v="1"/>
    <x v="0"/>
    <x v="0"/>
    <x v="0"/>
    <x v="0"/>
    <x v="0"/>
    <s v="Cultural movements"/>
    <s v="Aesthetics and arts"/>
    <m/>
    <x v="0"/>
  </r>
  <r>
    <x v="269"/>
    <x v="246"/>
    <x v="2"/>
    <x v="1"/>
    <x v="0"/>
    <x v="14"/>
    <s v="Yes"/>
    <m/>
    <x v="0"/>
    <x v="0"/>
    <x v="0"/>
    <x v="1"/>
    <x v="1"/>
    <x v="0"/>
    <x v="0"/>
    <x v="0"/>
    <x v="0"/>
    <x v="0"/>
    <s v="Cultural movements"/>
    <s v="Aesthetics and arts"/>
    <m/>
    <x v="0"/>
  </r>
  <r>
    <x v="270"/>
    <x v="247"/>
    <x v="2"/>
    <x v="0"/>
    <x v="0"/>
    <x v="14"/>
    <s v="Yes"/>
    <m/>
    <x v="0"/>
    <x v="0"/>
    <x v="0"/>
    <x v="1"/>
    <x v="1"/>
    <x v="0"/>
    <x v="0"/>
    <x v="0"/>
    <x v="0"/>
    <x v="0"/>
    <s v="Aesthetics and arts"/>
    <s v="Creativity and innovation"/>
    <m/>
    <x v="0"/>
  </r>
  <r>
    <x v="271"/>
    <x v="248"/>
    <x v="0"/>
    <x v="0"/>
    <x v="0"/>
    <x v="15"/>
    <s v="Yes"/>
    <m/>
    <x v="0"/>
    <x v="0"/>
    <x v="0"/>
    <x v="1"/>
    <x v="0"/>
    <x v="1"/>
    <x v="0"/>
    <x v="0"/>
    <x v="0"/>
    <x v="0"/>
    <s v="War, conflict and peace"/>
    <m/>
    <m/>
    <x v="0"/>
  </r>
  <r>
    <x v="272"/>
    <x v="249"/>
    <x v="0"/>
    <x v="0"/>
    <x v="0"/>
    <x v="15"/>
    <s v="Yes"/>
    <m/>
    <x v="1"/>
    <x v="0"/>
    <x v="1"/>
    <x v="1"/>
    <x v="1"/>
    <x v="1"/>
    <x v="0"/>
    <x v="0"/>
    <x v="0"/>
    <x v="0"/>
    <s v="War, conflict and peace"/>
    <s v="Development"/>
    <m/>
    <x v="0"/>
  </r>
  <r>
    <x v="273"/>
    <x v="249"/>
    <x v="0"/>
    <x v="0"/>
    <x v="1"/>
    <x v="15"/>
    <s v="Yes"/>
    <m/>
    <x v="1"/>
    <x v="0"/>
    <x v="1"/>
    <x v="1"/>
    <x v="1"/>
    <x v="1"/>
    <x v="0"/>
    <x v="0"/>
    <x v="0"/>
    <x v="0"/>
    <m/>
    <m/>
    <m/>
    <x v="0"/>
  </r>
  <r>
    <x v="274"/>
    <x v="250"/>
    <x v="0"/>
    <x v="1"/>
    <x v="0"/>
    <x v="15"/>
    <s v="Yes"/>
    <m/>
    <x v="0"/>
    <x v="0"/>
    <x v="0"/>
    <x v="1"/>
    <x v="0"/>
    <x v="1"/>
    <x v="0"/>
    <x v="0"/>
    <x v="0"/>
    <x v="0"/>
    <s v="War, conflict and peace"/>
    <s v="Justice and social (in)equality"/>
    <m/>
    <x v="0"/>
  </r>
  <r>
    <x v="275"/>
    <x v="251"/>
    <x v="0"/>
    <x v="0"/>
    <x v="0"/>
    <x v="15"/>
    <s v="Yes"/>
    <m/>
    <x v="0"/>
    <x v="0"/>
    <x v="0"/>
    <x v="1"/>
    <x v="1"/>
    <x v="1"/>
    <x v="0"/>
    <x v="1"/>
    <x v="0"/>
    <x v="0"/>
    <m/>
    <m/>
    <m/>
    <x v="0"/>
  </r>
  <r>
    <x v="276"/>
    <x v="252"/>
    <x v="0"/>
    <x v="1"/>
    <x v="0"/>
    <x v="15"/>
    <s v="Yes"/>
    <m/>
    <x v="0"/>
    <x v="0"/>
    <x v="0"/>
    <x v="1"/>
    <x v="0"/>
    <x v="1"/>
    <x v="0"/>
    <x v="0"/>
    <x v="0"/>
    <x v="0"/>
    <s v="Development"/>
    <s v="International relations"/>
    <m/>
    <x v="0"/>
  </r>
  <r>
    <x v="277"/>
    <x v="253"/>
    <x v="1"/>
    <x v="0"/>
    <x v="0"/>
    <x v="15"/>
    <s v="Yes"/>
    <m/>
    <x v="0"/>
    <x v="0"/>
    <x v="0"/>
    <x v="1"/>
    <x v="0"/>
    <x v="1"/>
    <x v="0"/>
    <x v="0"/>
    <x v="0"/>
    <x v="0"/>
    <s v="War, conflict and peace"/>
    <s v="International relations"/>
    <m/>
    <x v="0"/>
  </r>
  <r>
    <x v="278"/>
    <x v="254"/>
    <x v="1"/>
    <x v="0"/>
    <x v="0"/>
    <x v="15"/>
    <s v="Yes"/>
    <m/>
    <x v="0"/>
    <x v="0"/>
    <x v="0"/>
    <x v="1"/>
    <x v="1"/>
    <x v="1"/>
    <x v="0"/>
    <x v="1"/>
    <x v="0"/>
    <x v="0"/>
    <s v="Nature and the natural world"/>
    <s v="Development"/>
    <m/>
    <x v="0"/>
  </r>
  <r>
    <x v="279"/>
    <x v="255"/>
    <x v="1"/>
    <x v="1"/>
    <x v="0"/>
    <x v="15"/>
    <s v="Yes"/>
    <m/>
    <x v="0"/>
    <x v="0"/>
    <x v="0"/>
    <x v="1"/>
    <x v="0"/>
    <x v="1"/>
    <x v="0"/>
    <x v="0"/>
    <x v="0"/>
    <x v="0"/>
    <s v="Death and eschatology"/>
    <s v="Development"/>
    <m/>
    <x v="0"/>
  </r>
  <r>
    <x v="280"/>
    <x v="256"/>
    <x v="1"/>
    <x v="1"/>
    <x v="0"/>
    <x v="15"/>
    <s v="Yes"/>
    <m/>
    <x v="0"/>
    <x v="0"/>
    <x v="0"/>
    <x v="1"/>
    <x v="0"/>
    <x v="1"/>
    <x v="0"/>
    <x v="0"/>
    <x v="0"/>
    <x v="0"/>
    <s v="War, conflict and peace"/>
    <m/>
    <m/>
    <x v="0"/>
  </r>
  <r>
    <x v="281"/>
    <x v="257"/>
    <x v="1"/>
    <x v="1"/>
    <x v="0"/>
    <x v="15"/>
    <s v="Yes"/>
    <m/>
    <x v="0"/>
    <x v="0"/>
    <x v="1"/>
    <x v="1"/>
    <x v="1"/>
    <x v="1"/>
    <x v="0"/>
    <x v="0"/>
    <x v="0"/>
    <x v="0"/>
    <s v="Health "/>
    <m/>
    <m/>
    <x v="0"/>
  </r>
  <r>
    <x v="282"/>
    <x v="257"/>
    <x v="2"/>
    <x v="1"/>
    <x v="0"/>
    <x v="15"/>
    <s v="Yes"/>
    <m/>
    <x v="0"/>
    <x v="0"/>
    <x v="1"/>
    <x v="1"/>
    <x v="1"/>
    <x v="1"/>
    <x v="0"/>
    <x v="0"/>
    <x v="0"/>
    <x v="0"/>
    <s v="Health "/>
    <s v="International relations"/>
    <m/>
    <x v="0"/>
  </r>
  <r>
    <x v="283"/>
    <x v="258"/>
    <x v="2"/>
    <x v="0"/>
    <x v="0"/>
    <x v="15"/>
    <s v="Yes"/>
    <m/>
    <x v="0"/>
    <x v="1"/>
    <x v="1"/>
    <x v="1"/>
    <x v="1"/>
    <x v="1"/>
    <x v="0"/>
    <x v="0"/>
    <x v="0"/>
    <x v="0"/>
    <m/>
    <m/>
    <m/>
    <x v="0"/>
  </r>
  <r>
    <x v="284"/>
    <x v="259"/>
    <x v="2"/>
    <x v="1"/>
    <x v="0"/>
    <x v="15"/>
    <s v="Yes"/>
    <m/>
    <x v="0"/>
    <x v="0"/>
    <x v="0"/>
    <x v="0"/>
    <x v="1"/>
    <x v="1"/>
    <x v="1"/>
    <x v="0"/>
    <x v="0"/>
    <x v="0"/>
    <m/>
    <m/>
    <m/>
    <x v="0"/>
  </r>
  <r>
    <x v="285"/>
    <x v="260"/>
    <x v="2"/>
    <x v="0"/>
    <x v="0"/>
    <x v="15"/>
    <s v="Yes"/>
    <m/>
    <x v="0"/>
    <x v="0"/>
    <x v="0"/>
    <x v="1"/>
    <x v="0"/>
    <x v="1"/>
    <x v="0"/>
    <x v="1"/>
    <x v="0"/>
    <x v="0"/>
    <s v="Nature and the natural world"/>
    <m/>
    <m/>
    <x v="0"/>
  </r>
  <r>
    <x v="286"/>
    <x v="261"/>
    <x v="2"/>
    <x v="1"/>
    <x v="0"/>
    <x v="15"/>
    <s v="Yes"/>
    <m/>
    <x v="0"/>
    <x v="0"/>
    <x v="0"/>
    <x v="1"/>
    <x v="0"/>
    <x v="1"/>
    <x v="0"/>
    <x v="0"/>
    <x v="0"/>
    <x v="0"/>
    <m/>
    <m/>
    <m/>
    <x v="0"/>
  </r>
  <r>
    <x v="287"/>
    <x v="262"/>
    <x v="0"/>
    <x v="0"/>
    <x v="0"/>
    <x v="16"/>
    <s v="Yes"/>
    <n v="5"/>
    <x v="0"/>
    <x v="0"/>
    <x v="0"/>
    <x v="0"/>
    <x v="1"/>
    <x v="1"/>
    <x v="0"/>
    <x v="0"/>
    <x v="0"/>
    <x v="0"/>
    <s v="Medieval world "/>
    <m/>
    <m/>
    <x v="0"/>
  </r>
  <r>
    <x v="288"/>
    <x v="263"/>
    <x v="1"/>
    <x v="0"/>
    <x v="0"/>
    <x v="16"/>
    <s v="Yes"/>
    <m/>
    <x v="0"/>
    <x v="0"/>
    <x v="0"/>
    <x v="0"/>
    <x v="1"/>
    <x v="1"/>
    <x v="0"/>
    <x v="0"/>
    <x v="0"/>
    <x v="0"/>
    <m/>
    <m/>
    <m/>
    <x v="0"/>
  </r>
  <r>
    <x v="289"/>
    <x v="264"/>
    <x v="1"/>
    <x v="1"/>
    <x v="0"/>
    <x v="16"/>
    <s v="Yes"/>
    <m/>
    <x v="0"/>
    <x v="0"/>
    <x v="0"/>
    <x v="0"/>
    <x v="1"/>
    <x v="1"/>
    <x v="0"/>
    <x v="0"/>
    <x v="0"/>
    <x v="0"/>
    <s v="War, conflict and peace"/>
    <m/>
    <m/>
    <x v="0"/>
  </r>
  <r>
    <x v="290"/>
    <x v="265"/>
    <x v="2"/>
    <x v="1"/>
    <x v="0"/>
    <x v="16"/>
    <s v="Yes"/>
    <m/>
    <x v="0"/>
    <x v="0"/>
    <x v="0"/>
    <x v="0"/>
    <x v="1"/>
    <x v="1"/>
    <x v="0"/>
    <x v="0"/>
    <x v="0"/>
    <x v="0"/>
    <m/>
    <m/>
    <m/>
    <x v="0"/>
  </r>
  <r>
    <x v="291"/>
    <x v="108"/>
    <x v="2"/>
    <x v="0"/>
    <x v="0"/>
    <x v="16"/>
    <s v="Yes"/>
    <m/>
    <x v="0"/>
    <x v="0"/>
    <x v="0"/>
    <x v="1"/>
    <x v="1"/>
    <x v="1"/>
    <x v="0"/>
    <x v="0"/>
    <x v="0"/>
    <x v="0"/>
    <m/>
    <m/>
    <m/>
    <x v="0"/>
  </r>
  <r>
    <x v="292"/>
    <x v="266"/>
    <x v="0"/>
    <x v="1"/>
    <x v="1"/>
    <x v="17"/>
    <s v="Yes"/>
    <m/>
    <x v="1"/>
    <x v="1"/>
    <x v="0"/>
    <x v="1"/>
    <x v="1"/>
    <x v="1"/>
    <x v="0"/>
    <x v="0"/>
    <x v="0"/>
    <x v="0"/>
    <s v="Science and technology"/>
    <m/>
    <m/>
    <x v="0"/>
  </r>
  <r>
    <x v="293"/>
    <x v="267"/>
    <x v="0"/>
    <x v="0"/>
    <x v="1"/>
    <x v="17"/>
    <s v="Yes"/>
    <m/>
    <x v="0"/>
    <x v="0"/>
    <x v="1"/>
    <x v="1"/>
    <x v="1"/>
    <x v="1"/>
    <x v="0"/>
    <x v="0"/>
    <x v="0"/>
    <x v="0"/>
    <s v="Health "/>
    <s v="Science and technology"/>
    <m/>
    <x v="0"/>
  </r>
  <r>
    <x v="294"/>
    <x v="266"/>
    <x v="0"/>
    <x v="1"/>
    <x v="0"/>
    <x v="17"/>
    <s v="Yes"/>
    <m/>
    <x v="1"/>
    <x v="1"/>
    <x v="0"/>
    <x v="1"/>
    <x v="1"/>
    <x v="1"/>
    <x v="0"/>
    <x v="0"/>
    <x v="0"/>
    <x v="0"/>
    <s v="Science and technology"/>
    <m/>
    <m/>
    <x v="0"/>
  </r>
  <r>
    <x v="295"/>
    <x v="267"/>
    <x v="0"/>
    <x v="0"/>
    <x v="0"/>
    <x v="17"/>
    <s v="Yes"/>
    <m/>
    <x v="0"/>
    <x v="0"/>
    <x v="1"/>
    <x v="1"/>
    <x v="1"/>
    <x v="1"/>
    <x v="0"/>
    <x v="0"/>
    <x v="0"/>
    <x v="0"/>
    <s v="Health "/>
    <s v="Science and technology"/>
    <m/>
    <x v="0"/>
  </r>
  <r>
    <x v="296"/>
    <x v="268"/>
    <x v="1"/>
    <x v="1"/>
    <x v="1"/>
    <x v="17"/>
    <s v="Yes"/>
    <m/>
    <x v="0"/>
    <x v="0"/>
    <x v="1"/>
    <x v="1"/>
    <x v="0"/>
    <x v="1"/>
    <x v="0"/>
    <x v="0"/>
    <x v="0"/>
    <x v="0"/>
    <s v="Health "/>
    <s v="Science and technology"/>
    <m/>
    <x v="0"/>
  </r>
  <r>
    <x v="297"/>
    <x v="268"/>
    <x v="1"/>
    <x v="1"/>
    <x v="0"/>
    <x v="17"/>
    <s v="Yes"/>
    <m/>
    <x v="0"/>
    <x v="0"/>
    <x v="1"/>
    <x v="1"/>
    <x v="0"/>
    <x v="1"/>
    <x v="0"/>
    <x v="0"/>
    <x v="0"/>
    <x v="0"/>
    <s v="Health "/>
    <s v="Science and technology"/>
    <m/>
    <x v="0"/>
  </r>
  <r>
    <x v="298"/>
    <x v="269"/>
    <x v="1"/>
    <x v="0"/>
    <x v="1"/>
    <x v="17"/>
    <s v="Yes"/>
    <m/>
    <x v="0"/>
    <x v="0"/>
    <x v="0"/>
    <x v="1"/>
    <x v="1"/>
    <x v="1"/>
    <x v="0"/>
    <x v="1"/>
    <x v="0"/>
    <x v="0"/>
    <s v="Climate change"/>
    <s v="Nature and the natural world"/>
    <m/>
    <x v="0"/>
  </r>
  <r>
    <x v="299"/>
    <x v="270"/>
    <x v="1"/>
    <x v="1"/>
    <x v="1"/>
    <x v="17"/>
    <s v="Yes"/>
    <m/>
    <x v="0"/>
    <x v="0"/>
    <x v="0"/>
    <x v="1"/>
    <x v="1"/>
    <x v="0"/>
    <x v="0"/>
    <x v="0"/>
    <x v="0"/>
    <x v="0"/>
    <s v="Aesthetics and arts"/>
    <s v="Science and technology"/>
    <m/>
    <x v="0"/>
  </r>
  <r>
    <x v="300"/>
    <x v="269"/>
    <x v="1"/>
    <x v="0"/>
    <x v="0"/>
    <x v="17"/>
    <s v="Yes"/>
    <m/>
    <x v="0"/>
    <x v="0"/>
    <x v="0"/>
    <x v="1"/>
    <x v="1"/>
    <x v="1"/>
    <x v="0"/>
    <x v="1"/>
    <x v="0"/>
    <x v="0"/>
    <s v="Climate change"/>
    <s v="Nature and the natural world"/>
    <m/>
    <x v="0"/>
  </r>
  <r>
    <x v="301"/>
    <x v="270"/>
    <x v="1"/>
    <x v="1"/>
    <x v="0"/>
    <x v="17"/>
    <s v="Yes"/>
    <m/>
    <x v="0"/>
    <x v="0"/>
    <x v="0"/>
    <x v="1"/>
    <x v="1"/>
    <x v="0"/>
    <x v="0"/>
    <x v="0"/>
    <x v="0"/>
    <x v="0"/>
    <s v="Aesthetics and arts"/>
    <s v="Science and technology"/>
    <m/>
    <x v="0"/>
  </r>
  <r>
    <x v="302"/>
    <x v="271"/>
    <x v="1"/>
    <x v="0"/>
    <x v="1"/>
    <x v="17"/>
    <s v="Yes"/>
    <m/>
    <x v="0"/>
    <x v="0"/>
    <x v="0"/>
    <x v="1"/>
    <x v="1"/>
    <x v="1"/>
    <x v="0"/>
    <x v="0"/>
    <x v="0"/>
    <x v="0"/>
    <m/>
    <m/>
    <m/>
    <x v="0"/>
  </r>
  <r>
    <x v="303"/>
    <x v="271"/>
    <x v="1"/>
    <x v="0"/>
    <x v="0"/>
    <x v="17"/>
    <s v="Yes"/>
    <m/>
    <x v="0"/>
    <x v="0"/>
    <x v="0"/>
    <x v="1"/>
    <x v="1"/>
    <x v="1"/>
    <x v="0"/>
    <x v="0"/>
    <x v="0"/>
    <x v="0"/>
    <m/>
    <m/>
    <m/>
    <x v="0"/>
  </r>
  <r>
    <x v="304"/>
    <x v="272"/>
    <x v="2"/>
    <x v="0"/>
    <x v="0"/>
    <x v="17"/>
    <s v="Yes"/>
    <m/>
    <x v="0"/>
    <x v="0"/>
    <x v="1"/>
    <x v="1"/>
    <x v="1"/>
    <x v="1"/>
    <x v="0"/>
    <x v="0"/>
    <x v="0"/>
    <x v="0"/>
    <s v="Health "/>
    <s v="Brains and cognition"/>
    <m/>
    <x v="0"/>
  </r>
  <r>
    <x v="304"/>
    <x v="273"/>
    <x v="2"/>
    <x v="0"/>
    <x v="1"/>
    <x v="17"/>
    <s v="Yes"/>
    <m/>
    <x v="0"/>
    <x v="0"/>
    <x v="1"/>
    <x v="1"/>
    <x v="1"/>
    <x v="1"/>
    <x v="1"/>
    <x v="0"/>
    <x v="0"/>
    <x v="0"/>
    <m/>
    <m/>
    <m/>
    <x v="0"/>
  </r>
  <r>
    <x v="305"/>
    <x v="273"/>
    <x v="2"/>
    <x v="0"/>
    <x v="0"/>
    <x v="17"/>
    <s v="Yes"/>
    <m/>
    <x v="0"/>
    <x v="0"/>
    <x v="1"/>
    <x v="1"/>
    <x v="1"/>
    <x v="1"/>
    <x v="1"/>
    <x v="0"/>
    <x v="0"/>
    <x v="0"/>
    <m/>
    <m/>
    <m/>
    <x v="0"/>
  </r>
  <r>
    <x v="306"/>
    <x v="272"/>
    <x v="2"/>
    <x v="0"/>
    <x v="1"/>
    <x v="17"/>
    <s v="Yes"/>
    <m/>
    <x v="0"/>
    <x v="0"/>
    <x v="1"/>
    <x v="1"/>
    <x v="1"/>
    <x v="1"/>
    <x v="0"/>
    <x v="0"/>
    <x v="0"/>
    <x v="0"/>
    <s v="Health "/>
    <s v="Brains and cognition"/>
    <m/>
    <x v="0"/>
  </r>
  <r>
    <x v="307"/>
    <x v="274"/>
    <x v="2"/>
    <x v="1"/>
    <x v="1"/>
    <x v="17"/>
    <s v="Yes"/>
    <m/>
    <x v="0"/>
    <x v="0"/>
    <x v="0"/>
    <x v="1"/>
    <x v="0"/>
    <x v="1"/>
    <x v="0"/>
    <x v="1"/>
    <x v="0"/>
    <x v="0"/>
    <m/>
    <m/>
    <m/>
    <x v="0"/>
  </r>
  <r>
    <x v="308"/>
    <x v="274"/>
    <x v="2"/>
    <x v="1"/>
    <x v="0"/>
    <x v="17"/>
    <s v="Yes"/>
    <m/>
    <x v="0"/>
    <x v="0"/>
    <x v="0"/>
    <x v="1"/>
    <x v="0"/>
    <x v="1"/>
    <x v="0"/>
    <x v="1"/>
    <x v="0"/>
    <x v="0"/>
    <m/>
    <m/>
    <m/>
    <x v="0"/>
  </r>
  <r>
    <x v="309"/>
    <x v="275"/>
    <x v="2"/>
    <x v="0"/>
    <x v="1"/>
    <x v="17"/>
    <s v="Yes"/>
    <m/>
    <x v="0"/>
    <x v="0"/>
    <x v="0"/>
    <x v="1"/>
    <x v="0"/>
    <x v="1"/>
    <x v="0"/>
    <x v="0"/>
    <x v="0"/>
    <x v="0"/>
    <s v="War, conflict and peace"/>
    <s v="International relations"/>
    <m/>
    <x v="0"/>
  </r>
  <r>
    <x v="310"/>
    <x v="275"/>
    <x v="2"/>
    <x v="0"/>
    <x v="0"/>
    <x v="17"/>
    <s v="Yes"/>
    <m/>
    <x v="0"/>
    <x v="0"/>
    <x v="0"/>
    <x v="1"/>
    <x v="0"/>
    <x v="1"/>
    <x v="0"/>
    <x v="0"/>
    <x v="0"/>
    <x v="0"/>
    <s v="War, conflict and peace"/>
    <s v="International relations"/>
    <m/>
    <x v="0"/>
  </r>
  <r>
    <x v="311"/>
    <x v="276"/>
    <x v="2"/>
    <x v="1"/>
    <x v="1"/>
    <x v="17"/>
    <s v="Yes"/>
    <m/>
    <x v="0"/>
    <x v="0"/>
    <x v="1"/>
    <x v="1"/>
    <x v="1"/>
    <x v="1"/>
    <x v="0"/>
    <x v="0"/>
    <x v="0"/>
    <x v="0"/>
    <s v="Health "/>
    <s v="Science and technology"/>
    <m/>
    <x v="0"/>
  </r>
  <r>
    <x v="312"/>
    <x v="276"/>
    <x v="2"/>
    <x v="1"/>
    <x v="0"/>
    <x v="17"/>
    <s v="Yes"/>
    <m/>
    <x v="0"/>
    <x v="0"/>
    <x v="1"/>
    <x v="1"/>
    <x v="1"/>
    <x v="1"/>
    <x v="0"/>
    <x v="0"/>
    <x v="0"/>
    <x v="0"/>
    <s v="Health "/>
    <s v="Science and technology"/>
    <m/>
    <x v="0"/>
  </r>
  <r>
    <x v="313"/>
    <x v="277"/>
    <x v="2"/>
    <x v="1"/>
    <x v="1"/>
    <x v="17"/>
    <s v="Yes"/>
    <m/>
    <x v="0"/>
    <x v="0"/>
    <x v="0"/>
    <x v="1"/>
    <x v="1"/>
    <x v="1"/>
    <x v="0"/>
    <x v="1"/>
    <x v="0"/>
    <x v="0"/>
    <s v="Climate change"/>
    <m/>
    <m/>
    <x v="0"/>
  </r>
  <r>
    <x v="314"/>
    <x v="277"/>
    <x v="2"/>
    <x v="1"/>
    <x v="0"/>
    <x v="17"/>
    <s v="Yes"/>
    <m/>
    <x v="0"/>
    <x v="0"/>
    <x v="0"/>
    <x v="1"/>
    <x v="1"/>
    <x v="1"/>
    <x v="0"/>
    <x v="0"/>
    <x v="0"/>
    <x v="0"/>
    <m/>
    <m/>
    <m/>
    <x v="0"/>
  </r>
  <r>
    <x v="315"/>
    <x v="278"/>
    <x v="0"/>
    <x v="3"/>
    <x v="0"/>
    <x v="18"/>
    <s v="Yes"/>
    <m/>
    <x v="0"/>
    <x v="0"/>
    <x v="0"/>
    <x v="0"/>
    <x v="1"/>
    <x v="1"/>
    <x v="0"/>
    <x v="0"/>
    <x v="0"/>
    <x v="0"/>
    <s v="Cultural movements"/>
    <m/>
    <m/>
    <x v="0"/>
  </r>
  <r>
    <x v="316"/>
    <x v="279"/>
    <x v="1"/>
    <x v="0"/>
    <x v="0"/>
    <x v="18"/>
    <s v="Yes"/>
    <m/>
    <x v="0"/>
    <x v="0"/>
    <x v="0"/>
    <x v="1"/>
    <x v="0"/>
    <x v="1"/>
    <x v="0"/>
    <x v="0"/>
    <x v="0"/>
    <x v="0"/>
    <s v="War, conflict and peace"/>
    <s v="Revolution, power and protest"/>
    <m/>
    <x v="0"/>
  </r>
  <r>
    <x v="317"/>
    <x v="280"/>
    <x v="1"/>
    <x v="1"/>
    <x v="0"/>
    <x v="18"/>
    <s v="Yes"/>
    <m/>
    <x v="0"/>
    <x v="0"/>
    <x v="0"/>
    <x v="1"/>
    <x v="1"/>
    <x v="0"/>
    <x v="0"/>
    <x v="0"/>
    <x v="0"/>
    <x v="0"/>
    <s v="Cultural movements"/>
    <m/>
    <m/>
    <x v="0"/>
  </r>
  <r>
    <x v="318"/>
    <x v="281"/>
    <x v="2"/>
    <x v="1"/>
    <x v="0"/>
    <x v="18"/>
    <s v="Yes"/>
    <m/>
    <x v="0"/>
    <x v="0"/>
    <x v="0"/>
    <x v="1"/>
    <x v="1"/>
    <x v="1"/>
    <x v="0"/>
    <x v="0"/>
    <x v="0"/>
    <x v="0"/>
    <m/>
    <m/>
    <m/>
    <x v="0"/>
  </r>
  <r>
    <x v="319"/>
    <x v="282"/>
    <x v="2"/>
    <x v="1"/>
    <x v="0"/>
    <x v="18"/>
    <s v="Yes"/>
    <m/>
    <x v="0"/>
    <x v="0"/>
    <x v="0"/>
    <x v="0"/>
    <x v="1"/>
    <x v="0"/>
    <x v="0"/>
    <x v="0"/>
    <x v="0"/>
    <x v="0"/>
    <m/>
    <m/>
    <m/>
    <x v="0"/>
  </r>
  <r>
    <x v="320"/>
    <x v="283"/>
    <x v="2"/>
    <x v="0"/>
    <x v="0"/>
    <x v="18"/>
    <s v="Yes"/>
    <m/>
    <x v="0"/>
    <x v="0"/>
    <x v="0"/>
    <x v="0"/>
    <x v="0"/>
    <x v="1"/>
    <x v="0"/>
    <x v="0"/>
    <x v="0"/>
    <x v="0"/>
    <m/>
    <m/>
    <m/>
    <x v="0"/>
  </r>
  <r>
    <x v="321"/>
    <x v="284"/>
    <x v="2"/>
    <x v="0"/>
    <x v="0"/>
    <x v="18"/>
    <s v="Yes"/>
    <m/>
    <x v="0"/>
    <x v="0"/>
    <x v="0"/>
    <x v="1"/>
    <x v="1"/>
    <x v="1"/>
    <x v="0"/>
    <x v="0"/>
    <x v="0"/>
    <x v="1"/>
    <m/>
    <m/>
    <m/>
    <x v="0"/>
  </r>
  <r>
    <x v="322"/>
    <x v="285"/>
    <x v="3"/>
    <x v="1"/>
    <x v="0"/>
    <x v="18"/>
    <m/>
    <m/>
    <x v="0"/>
    <x v="0"/>
    <x v="0"/>
    <x v="1"/>
    <x v="1"/>
    <x v="1"/>
    <x v="0"/>
    <x v="0"/>
    <x v="0"/>
    <x v="1"/>
    <m/>
    <m/>
    <m/>
    <x v="0"/>
  </r>
  <r>
    <x v="323"/>
    <x v="286"/>
    <x v="3"/>
    <x v="0"/>
    <x v="0"/>
    <x v="18"/>
    <m/>
    <m/>
    <x v="0"/>
    <x v="0"/>
    <x v="0"/>
    <x v="1"/>
    <x v="1"/>
    <x v="1"/>
    <x v="0"/>
    <x v="0"/>
    <x v="0"/>
    <x v="1"/>
    <m/>
    <m/>
    <m/>
    <x v="0"/>
  </r>
  <r>
    <x v="324"/>
    <x v="287"/>
    <x v="3"/>
    <x v="3"/>
    <x v="0"/>
    <x v="18"/>
    <m/>
    <m/>
    <x v="0"/>
    <x v="0"/>
    <x v="0"/>
    <x v="1"/>
    <x v="1"/>
    <x v="1"/>
    <x v="0"/>
    <x v="0"/>
    <x v="0"/>
    <x v="1"/>
    <m/>
    <m/>
    <m/>
    <x v="0"/>
  </r>
  <r>
    <x v="325"/>
    <x v="288"/>
    <x v="3"/>
    <x v="3"/>
    <x v="0"/>
    <x v="18"/>
    <m/>
    <m/>
    <x v="0"/>
    <x v="0"/>
    <x v="0"/>
    <x v="1"/>
    <x v="1"/>
    <x v="1"/>
    <x v="0"/>
    <x v="0"/>
    <x v="0"/>
    <x v="1"/>
    <m/>
    <m/>
    <m/>
    <x v="0"/>
  </r>
  <r>
    <x v="326"/>
    <x v="289"/>
    <x v="3"/>
    <x v="3"/>
    <x v="0"/>
    <x v="18"/>
    <m/>
    <m/>
    <x v="0"/>
    <x v="0"/>
    <x v="0"/>
    <x v="1"/>
    <x v="1"/>
    <x v="1"/>
    <x v="0"/>
    <x v="0"/>
    <x v="0"/>
    <x v="1"/>
    <m/>
    <m/>
    <m/>
    <x v="0"/>
  </r>
  <r>
    <x v="327"/>
    <x v="290"/>
    <x v="3"/>
    <x v="3"/>
    <x v="0"/>
    <x v="18"/>
    <m/>
    <m/>
    <x v="0"/>
    <x v="0"/>
    <x v="0"/>
    <x v="1"/>
    <x v="1"/>
    <x v="1"/>
    <x v="0"/>
    <x v="0"/>
    <x v="0"/>
    <x v="1"/>
    <m/>
    <m/>
    <m/>
    <x v="0"/>
  </r>
  <r>
    <x v="328"/>
    <x v="291"/>
    <x v="0"/>
    <x v="1"/>
    <x v="0"/>
    <x v="19"/>
    <s v="Yes"/>
    <m/>
    <x v="0"/>
    <x v="0"/>
    <x v="0"/>
    <x v="0"/>
    <x v="1"/>
    <x v="1"/>
    <x v="0"/>
    <x v="0"/>
    <x v="0"/>
    <x v="0"/>
    <m/>
    <m/>
    <m/>
    <x v="0"/>
  </r>
  <r>
    <x v="329"/>
    <x v="292"/>
    <x v="0"/>
    <x v="0"/>
    <x v="0"/>
    <x v="19"/>
    <s v="Yes"/>
    <m/>
    <x v="0"/>
    <x v="0"/>
    <x v="0"/>
    <x v="1"/>
    <x v="0"/>
    <x v="1"/>
    <x v="0"/>
    <x v="0"/>
    <x v="0"/>
    <x v="0"/>
    <s v="Empire and (post)colonialism"/>
    <m/>
    <s v="East Asia"/>
    <x v="0"/>
  </r>
  <r>
    <x v="330"/>
    <x v="293"/>
    <x v="1"/>
    <x v="0"/>
    <x v="0"/>
    <x v="19"/>
    <s v="Yes"/>
    <m/>
    <x v="0"/>
    <x v="0"/>
    <x v="0"/>
    <x v="1"/>
    <x v="1"/>
    <x v="1"/>
    <x v="0"/>
    <x v="0"/>
    <x v="0"/>
    <x v="0"/>
    <m/>
    <m/>
    <m/>
    <x v="0"/>
  </r>
  <r>
    <x v="331"/>
    <x v="294"/>
    <x v="1"/>
    <x v="1"/>
    <x v="0"/>
    <x v="19"/>
    <s v="Yes"/>
    <m/>
    <x v="0"/>
    <x v="0"/>
    <x v="0"/>
    <x v="0"/>
    <x v="1"/>
    <x v="0"/>
    <x v="0"/>
    <x v="0"/>
    <x v="0"/>
    <x v="0"/>
    <s v="Aesthetics and arts"/>
    <m/>
    <s v="East Asia"/>
    <x v="0"/>
  </r>
  <r>
    <x v="332"/>
    <x v="295"/>
    <x v="1"/>
    <x v="1"/>
    <x v="0"/>
    <x v="19"/>
    <s v="Yes"/>
    <m/>
    <x v="0"/>
    <x v="0"/>
    <x v="1"/>
    <x v="1"/>
    <x v="0"/>
    <x v="1"/>
    <x v="0"/>
    <x v="0"/>
    <x v="0"/>
    <x v="0"/>
    <m/>
    <m/>
    <m/>
    <x v="0"/>
  </r>
  <r>
    <x v="333"/>
    <x v="296"/>
    <x v="2"/>
    <x v="0"/>
    <x v="0"/>
    <x v="19"/>
    <s v="Yes"/>
    <m/>
    <x v="0"/>
    <x v="0"/>
    <x v="0"/>
    <x v="0"/>
    <x v="1"/>
    <x v="1"/>
    <x v="1"/>
    <x v="0"/>
    <x v="0"/>
    <x v="0"/>
    <s v="Science and technology"/>
    <m/>
    <m/>
    <x v="0"/>
  </r>
  <r>
    <x v="334"/>
    <x v="297"/>
    <x v="2"/>
    <x v="1"/>
    <x v="0"/>
    <x v="19"/>
    <s v="Yes"/>
    <m/>
    <x v="0"/>
    <x v="0"/>
    <x v="0"/>
    <x v="0"/>
    <x v="0"/>
    <x v="1"/>
    <x v="0"/>
    <x v="0"/>
    <x v="0"/>
    <x v="0"/>
    <s v="Gender and sexuality"/>
    <s v="Revolution, power and protest"/>
    <m/>
    <x v="0"/>
  </r>
  <r>
    <x v="335"/>
    <x v="298"/>
    <x v="3"/>
    <x v="1"/>
    <x v="0"/>
    <x v="19"/>
    <m/>
    <m/>
    <x v="0"/>
    <x v="0"/>
    <x v="0"/>
    <x v="1"/>
    <x v="1"/>
    <x v="1"/>
    <x v="0"/>
    <x v="0"/>
    <x v="0"/>
    <x v="1"/>
    <m/>
    <m/>
    <m/>
    <x v="28"/>
  </r>
  <r>
    <x v="336"/>
    <x v="299"/>
    <x v="3"/>
    <x v="0"/>
    <x v="0"/>
    <x v="19"/>
    <m/>
    <m/>
    <x v="0"/>
    <x v="0"/>
    <x v="0"/>
    <x v="1"/>
    <x v="1"/>
    <x v="1"/>
    <x v="0"/>
    <x v="0"/>
    <x v="0"/>
    <x v="1"/>
    <m/>
    <m/>
    <m/>
    <x v="0"/>
  </r>
  <r>
    <x v="337"/>
    <x v="300"/>
    <x v="3"/>
    <x v="1"/>
    <x v="0"/>
    <x v="19"/>
    <m/>
    <m/>
    <x v="0"/>
    <x v="0"/>
    <x v="0"/>
    <x v="1"/>
    <x v="1"/>
    <x v="1"/>
    <x v="0"/>
    <x v="0"/>
    <x v="0"/>
    <x v="1"/>
    <m/>
    <m/>
    <m/>
    <x v="0"/>
  </r>
  <r>
    <x v="338"/>
    <x v="301"/>
    <x v="3"/>
    <x v="0"/>
    <x v="0"/>
    <x v="19"/>
    <m/>
    <m/>
    <x v="0"/>
    <x v="0"/>
    <x v="0"/>
    <x v="1"/>
    <x v="1"/>
    <x v="1"/>
    <x v="0"/>
    <x v="0"/>
    <x v="0"/>
    <x v="1"/>
    <m/>
    <m/>
    <m/>
    <x v="0"/>
  </r>
  <r>
    <x v="339"/>
    <x v="302"/>
    <x v="3"/>
    <x v="3"/>
    <x v="0"/>
    <x v="19"/>
    <m/>
    <m/>
    <x v="0"/>
    <x v="0"/>
    <x v="0"/>
    <x v="1"/>
    <x v="1"/>
    <x v="1"/>
    <x v="0"/>
    <x v="0"/>
    <x v="0"/>
    <x v="1"/>
    <m/>
    <m/>
    <m/>
    <x v="0"/>
  </r>
  <r>
    <x v="340"/>
    <x v="303"/>
    <x v="3"/>
    <x v="3"/>
    <x v="0"/>
    <x v="19"/>
    <m/>
    <m/>
    <x v="0"/>
    <x v="0"/>
    <x v="0"/>
    <x v="1"/>
    <x v="1"/>
    <x v="1"/>
    <x v="0"/>
    <x v="0"/>
    <x v="0"/>
    <x v="1"/>
    <m/>
    <m/>
    <m/>
    <x v="0"/>
  </r>
  <r>
    <x v="341"/>
    <x v="304"/>
    <x v="0"/>
    <x v="1"/>
    <x v="0"/>
    <x v="20"/>
    <s v="Yes"/>
    <m/>
    <x v="0"/>
    <x v="0"/>
    <x v="0"/>
    <x v="1"/>
    <x v="1"/>
    <x v="1"/>
    <x v="0"/>
    <x v="0"/>
    <x v="0"/>
    <x v="0"/>
    <m/>
    <m/>
    <m/>
    <x v="0"/>
  </r>
  <r>
    <x v="342"/>
    <x v="305"/>
    <x v="0"/>
    <x v="1"/>
    <x v="0"/>
    <x v="21"/>
    <s v="Yes"/>
    <m/>
    <x v="0"/>
    <x v="0"/>
    <x v="1"/>
    <x v="1"/>
    <x v="1"/>
    <x v="1"/>
    <x v="0"/>
    <x v="0"/>
    <x v="0"/>
    <x v="0"/>
    <s v="Brains and cognition"/>
    <m/>
    <m/>
    <x v="0"/>
  </r>
  <r>
    <x v="343"/>
    <x v="306"/>
    <x v="0"/>
    <x v="1"/>
    <x v="0"/>
    <x v="21"/>
    <s v="Yes"/>
    <m/>
    <x v="0"/>
    <x v="0"/>
    <x v="0"/>
    <x v="1"/>
    <x v="1"/>
    <x v="1"/>
    <x v="1"/>
    <x v="0"/>
    <x v="0"/>
    <x v="0"/>
    <m/>
    <m/>
    <m/>
    <x v="0"/>
  </r>
  <r>
    <x v="344"/>
    <x v="307"/>
    <x v="0"/>
    <x v="0"/>
    <x v="0"/>
    <x v="21"/>
    <s v="Yes"/>
    <m/>
    <x v="0"/>
    <x v="0"/>
    <x v="0"/>
    <x v="1"/>
    <x v="1"/>
    <x v="1"/>
    <x v="1"/>
    <x v="0"/>
    <x v="0"/>
    <x v="0"/>
    <m/>
    <m/>
    <m/>
    <x v="0"/>
  </r>
  <r>
    <x v="345"/>
    <x v="308"/>
    <x v="0"/>
    <x v="0"/>
    <x v="0"/>
    <x v="21"/>
    <s v="Yes"/>
    <m/>
    <x v="1"/>
    <x v="0"/>
    <x v="0"/>
    <x v="1"/>
    <x v="1"/>
    <x v="1"/>
    <x v="0"/>
    <x v="0"/>
    <x v="0"/>
    <x v="0"/>
    <m/>
    <m/>
    <m/>
    <x v="0"/>
  </r>
  <r>
    <x v="346"/>
    <x v="309"/>
    <x v="0"/>
    <x v="0"/>
    <x v="0"/>
    <x v="21"/>
    <s v="Yes"/>
    <m/>
    <x v="0"/>
    <x v="0"/>
    <x v="0"/>
    <x v="1"/>
    <x v="1"/>
    <x v="1"/>
    <x v="1"/>
    <x v="0"/>
    <x v="0"/>
    <x v="0"/>
    <m/>
    <m/>
    <m/>
    <x v="0"/>
  </r>
  <r>
    <x v="347"/>
    <x v="310"/>
    <x v="0"/>
    <x v="1"/>
    <x v="0"/>
    <x v="21"/>
    <s v="Yes"/>
    <m/>
    <x v="0"/>
    <x v="0"/>
    <x v="0"/>
    <x v="1"/>
    <x v="1"/>
    <x v="1"/>
    <x v="1"/>
    <x v="0"/>
    <x v="0"/>
    <x v="0"/>
    <m/>
    <m/>
    <m/>
    <x v="0"/>
  </r>
  <r>
    <x v="348"/>
    <x v="311"/>
    <x v="1"/>
    <x v="1"/>
    <x v="0"/>
    <x v="21"/>
    <s v="Yes"/>
    <m/>
    <x v="1"/>
    <x v="0"/>
    <x v="0"/>
    <x v="1"/>
    <x v="1"/>
    <x v="1"/>
    <x v="0"/>
    <x v="0"/>
    <x v="0"/>
    <x v="0"/>
    <m/>
    <m/>
    <m/>
    <x v="29"/>
  </r>
  <r>
    <x v="349"/>
    <x v="312"/>
    <x v="1"/>
    <x v="0"/>
    <x v="0"/>
    <x v="21"/>
    <s v="Yes"/>
    <m/>
    <x v="0"/>
    <x v="0"/>
    <x v="0"/>
    <x v="1"/>
    <x v="1"/>
    <x v="1"/>
    <x v="1"/>
    <x v="0"/>
    <x v="0"/>
    <x v="0"/>
    <m/>
    <m/>
    <m/>
    <x v="30"/>
  </r>
  <r>
    <x v="350"/>
    <x v="313"/>
    <x v="1"/>
    <x v="0"/>
    <x v="0"/>
    <x v="21"/>
    <s v="Yes"/>
    <m/>
    <x v="0"/>
    <x v="0"/>
    <x v="0"/>
    <x v="1"/>
    <x v="1"/>
    <x v="1"/>
    <x v="1"/>
    <x v="0"/>
    <x v="0"/>
    <x v="0"/>
    <m/>
    <m/>
    <m/>
    <x v="0"/>
  </r>
  <r>
    <x v="351"/>
    <x v="314"/>
    <x v="1"/>
    <x v="1"/>
    <x v="0"/>
    <x v="21"/>
    <s v="Yes"/>
    <m/>
    <x v="0"/>
    <x v="1"/>
    <x v="0"/>
    <x v="1"/>
    <x v="1"/>
    <x v="1"/>
    <x v="0"/>
    <x v="0"/>
    <x v="0"/>
    <x v="0"/>
    <m/>
    <m/>
    <m/>
    <x v="0"/>
  </r>
  <r>
    <x v="352"/>
    <x v="315"/>
    <x v="1"/>
    <x v="1"/>
    <x v="0"/>
    <x v="21"/>
    <s v="Yes"/>
    <m/>
    <x v="1"/>
    <x v="0"/>
    <x v="0"/>
    <x v="1"/>
    <x v="1"/>
    <x v="1"/>
    <x v="0"/>
    <x v="0"/>
    <x v="0"/>
    <x v="0"/>
    <m/>
    <m/>
    <m/>
    <x v="31"/>
  </r>
  <r>
    <x v="353"/>
    <x v="316"/>
    <x v="1"/>
    <x v="0"/>
    <x v="0"/>
    <x v="21"/>
    <s v="Yes"/>
    <m/>
    <x v="0"/>
    <x v="0"/>
    <x v="0"/>
    <x v="1"/>
    <x v="1"/>
    <x v="1"/>
    <x v="1"/>
    <x v="0"/>
    <x v="0"/>
    <x v="0"/>
    <m/>
    <m/>
    <m/>
    <x v="32"/>
  </r>
  <r>
    <x v="354"/>
    <x v="317"/>
    <x v="1"/>
    <x v="1"/>
    <x v="0"/>
    <x v="21"/>
    <s v="Yes"/>
    <m/>
    <x v="0"/>
    <x v="0"/>
    <x v="0"/>
    <x v="1"/>
    <x v="1"/>
    <x v="1"/>
    <x v="1"/>
    <x v="0"/>
    <x v="0"/>
    <x v="0"/>
    <m/>
    <m/>
    <m/>
    <x v="33"/>
  </r>
  <r>
    <x v="355"/>
    <x v="318"/>
    <x v="1"/>
    <x v="0"/>
    <x v="0"/>
    <x v="21"/>
    <s v="Yes"/>
    <m/>
    <x v="0"/>
    <x v="0"/>
    <x v="0"/>
    <x v="1"/>
    <x v="1"/>
    <x v="1"/>
    <x v="1"/>
    <x v="0"/>
    <x v="0"/>
    <x v="0"/>
    <m/>
    <m/>
    <m/>
    <x v="34"/>
  </r>
  <r>
    <x v="356"/>
    <x v="319"/>
    <x v="1"/>
    <x v="0"/>
    <x v="0"/>
    <x v="21"/>
    <s v="Yes"/>
    <m/>
    <x v="0"/>
    <x v="0"/>
    <x v="0"/>
    <x v="1"/>
    <x v="1"/>
    <x v="1"/>
    <x v="1"/>
    <x v="0"/>
    <x v="0"/>
    <x v="0"/>
    <m/>
    <m/>
    <m/>
    <x v="0"/>
  </r>
  <r>
    <x v="357"/>
    <x v="320"/>
    <x v="2"/>
    <x v="0"/>
    <x v="0"/>
    <x v="21"/>
    <s v="Yes"/>
    <m/>
    <x v="0"/>
    <x v="0"/>
    <x v="0"/>
    <x v="1"/>
    <x v="1"/>
    <x v="1"/>
    <x v="0"/>
    <x v="0"/>
    <x v="0"/>
    <x v="0"/>
    <m/>
    <m/>
    <m/>
    <x v="0"/>
  </r>
  <r>
    <x v="358"/>
    <x v="321"/>
    <x v="2"/>
    <x v="1"/>
    <x v="0"/>
    <x v="21"/>
    <s v="Yes"/>
    <m/>
    <x v="0"/>
    <x v="0"/>
    <x v="0"/>
    <x v="1"/>
    <x v="1"/>
    <x v="1"/>
    <x v="1"/>
    <x v="0"/>
    <x v="0"/>
    <x v="0"/>
    <m/>
    <m/>
    <m/>
    <x v="0"/>
  </r>
  <r>
    <x v="359"/>
    <x v="322"/>
    <x v="2"/>
    <x v="0"/>
    <x v="0"/>
    <x v="21"/>
    <s v="Yes"/>
    <m/>
    <x v="0"/>
    <x v="0"/>
    <x v="0"/>
    <x v="1"/>
    <x v="1"/>
    <x v="1"/>
    <x v="0"/>
    <x v="0"/>
    <x v="0"/>
    <x v="0"/>
    <m/>
    <m/>
    <m/>
    <x v="0"/>
  </r>
  <r>
    <x v="360"/>
    <x v="323"/>
    <x v="2"/>
    <x v="0"/>
    <x v="0"/>
    <x v="21"/>
    <s v="Yes"/>
    <m/>
    <x v="0"/>
    <x v="0"/>
    <x v="1"/>
    <x v="1"/>
    <x v="1"/>
    <x v="1"/>
    <x v="0"/>
    <x v="0"/>
    <x v="0"/>
    <x v="0"/>
    <m/>
    <m/>
    <m/>
    <x v="35"/>
  </r>
  <r>
    <x v="361"/>
    <x v="324"/>
    <x v="2"/>
    <x v="1"/>
    <x v="0"/>
    <x v="21"/>
    <s v="Yes"/>
    <m/>
    <x v="0"/>
    <x v="0"/>
    <x v="0"/>
    <x v="1"/>
    <x v="0"/>
    <x v="1"/>
    <x v="1"/>
    <x v="0"/>
    <x v="0"/>
    <x v="0"/>
    <m/>
    <m/>
    <m/>
    <x v="0"/>
  </r>
  <r>
    <x v="362"/>
    <x v="325"/>
    <x v="2"/>
    <x v="1"/>
    <x v="0"/>
    <x v="21"/>
    <s v="Yes"/>
    <m/>
    <x v="0"/>
    <x v="1"/>
    <x v="0"/>
    <x v="1"/>
    <x v="1"/>
    <x v="1"/>
    <x v="0"/>
    <x v="0"/>
    <x v="0"/>
    <x v="0"/>
    <m/>
    <m/>
    <m/>
    <x v="36"/>
  </r>
  <r>
    <x v="363"/>
    <x v="326"/>
    <x v="2"/>
    <x v="0"/>
    <x v="0"/>
    <x v="21"/>
    <s v="Yes"/>
    <m/>
    <x v="0"/>
    <x v="0"/>
    <x v="0"/>
    <x v="1"/>
    <x v="1"/>
    <x v="1"/>
    <x v="1"/>
    <x v="0"/>
    <x v="0"/>
    <x v="0"/>
    <m/>
    <m/>
    <m/>
    <x v="0"/>
  </r>
  <r>
    <x v="364"/>
    <x v="314"/>
    <x v="2"/>
    <x v="1"/>
    <x v="0"/>
    <x v="21"/>
    <s v="Yes"/>
    <m/>
    <x v="0"/>
    <x v="1"/>
    <x v="0"/>
    <x v="1"/>
    <x v="1"/>
    <x v="1"/>
    <x v="0"/>
    <x v="0"/>
    <x v="0"/>
    <x v="0"/>
    <m/>
    <m/>
    <m/>
    <x v="0"/>
  </r>
  <r>
    <x v="365"/>
    <x v="327"/>
    <x v="1"/>
    <x v="0"/>
    <x v="0"/>
    <x v="22"/>
    <s v="Yes"/>
    <m/>
    <x v="0"/>
    <x v="0"/>
    <x v="0"/>
    <x v="1"/>
    <x v="1"/>
    <x v="1"/>
    <x v="0"/>
    <x v="0"/>
    <x v="0"/>
    <x v="0"/>
    <m/>
    <m/>
    <m/>
    <x v="0"/>
  </r>
  <r>
    <x v="366"/>
    <x v="328"/>
    <x v="1"/>
    <x v="1"/>
    <x v="1"/>
    <x v="22"/>
    <s v="Yes"/>
    <m/>
    <x v="0"/>
    <x v="0"/>
    <x v="0"/>
    <x v="1"/>
    <x v="1"/>
    <x v="1"/>
    <x v="0"/>
    <x v="0"/>
    <x v="0"/>
    <x v="0"/>
    <m/>
    <m/>
    <m/>
    <x v="0"/>
  </r>
  <r>
    <x v="367"/>
    <x v="329"/>
    <x v="0"/>
    <x v="0"/>
    <x v="0"/>
    <x v="23"/>
    <s v="Yes"/>
    <m/>
    <x v="0"/>
    <x v="0"/>
    <x v="0"/>
    <x v="1"/>
    <x v="0"/>
    <x v="1"/>
    <x v="0"/>
    <x v="0"/>
    <x v="0"/>
    <x v="0"/>
    <s v="War, conflict and peace"/>
    <s v="Beliefs"/>
    <s v="Middle East"/>
    <x v="0"/>
  </r>
  <r>
    <x v="368"/>
    <x v="330"/>
    <x v="0"/>
    <x v="1"/>
    <x v="0"/>
    <x v="23"/>
    <s v="Yes"/>
    <m/>
    <x v="0"/>
    <x v="0"/>
    <x v="1"/>
    <x v="1"/>
    <x v="1"/>
    <x v="1"/>
    <x v="0"/>
    <x v="0"/>
    <x v="0"/>
    <x v="0"/>
    <s v="Beliefs"/>
    <m/>
    <m/>
    <x v="0"/>
  </r>
  <r>
    <x v="369"/>
    <x v="331"/>
    <x v="0"/>
    <x v="0"/>
    <x v="0"/>
    <x v="23"/>
    <s v="Yes"/>
    <m/>
    <x v="0"/>
    <x v="0"/>
    <x v="0"/>
    <x v="0"/>
    <x v="1"/>
    <x v="1"/>
    <x v="0"/>
    <x v="0"/>
    <x v="0"/>
    <x v="0"/>
    <s v="International relations"/>
    <m/>
    <s v="Middle East"/>
    <x v="0"/>
  </r>
  <r>
    <x v="370"/>
    <x v="332"/>
    <x v="0"/>
    <x v="1"/>
    <x v="0"/>
    <x v="23"/>
    <s v="Yes"/>
    <m/>
    <x v="0"/>
    <x v="0"/>
    <x v="0"/>
    <x v="0"/>
    <x v="1"/>
    <x v="1"/>
    <x v="0"/>
    <x v="0"/>
    <x v="0"/>
    <x v="0"/>
    <s v="International relations"/>
    <m/>
    <m/>
    <x v="0"/>
  </r>
  <r>
    <x v="371"/>
    <x v="333"/>
    <x v="1"/>
    <x v="0"/>
    <x v="0"/>
    <x v="23"/>
    <s v="Yes"/>
    <m/>
    <x v="0"/>
    <x v="0"/>
    <x v="0"/>
    <x v="1"/>
    <x v="1"/>
    <x v="0"/>
    <x v="0"/>
    <x v="0"/>
    <x v="0"/>
    <x v="0"/>
    <s v="Empire and (post)colonialism"/>
    <s v="World literature"/>
    <s v="Middle East"/>
    <x v="0"/>
  </r>
  <r>
    <x v="372"/>
    <x v="334"/>
    <x v="1"/>
    <x v="1"/>
    <x v="0"/>
    <x v="23"/>
    <s v="Yes"/>
    <m/>
    <x v="0"/>
    <x v="0"/>
    <x v="0"/>
    <x v="0"/>
    <x v="1"/>
    <x v="1"/>
    <x v="0"/>
    <x v="0"/>
    <x v="0"/>
    <x v="0"/>
    <s v="Empire and (post)colonialism"/>
    <s v="Beliefs"/>
    <s v="Middle East"/>
    <x v="0"/>
  </r>
  <r>
    <x v="373"/>
    <x v="335"/>
    <x v="1"/>
    <x v="0"/>
    <x v="0"/>
    <x v="23"/>
    <s v="Yes"/>
    <m/>
    <x v="0"/>
    <x v="0"/>
    <x v="0"/>
    <x v="0"/>
    <x v="1"/>
    <x v="1"/>
    <x v="0"/>
    <x v="0"/>
    <x v="0"/>
    <x v="0"/>
    <s v="Gender and sexuality"/>
    <m/>
    <s v="Middle East"/>
    <x v="0"/>
  </r>
  <r>
    <x v="374"/>
    <x v="336"/>
    <x v="2"/>
    <x v="1"/>
    <x v="0"/>
    <x v="23"/>
    <s v="Yes"/>
    <m/>
    <x v="0"/>
    <x v="0"/>
    <x v="1"/>
    <x v="1"/>
    <x v="1"/>
    <x v="1"/>
    <x v="0"/>
    <x v="0"/>
    <x v="0"/>
    <x v="0"/>
    <s v="Beliefs"/>
    <m/>
    <s v="Middle East"/>
    <x v="0"/>
  </r>
  <r>
    <x v="375"/>
    <x v="337"/>
    <x v="2"/>
    <x v="3"/>
    <x v="0"/>
    <x v="23"/>
    <s v="Yes"/>
    <m/>
    <x v="0"/>
    <x v="0"/>
    <x v="0"/>
    <x v="1"/>
    <x v="1"/>
    <x v="1"/>
    <x v="0"/>
    <x v="0"/>
    <x v="0"/>
    <x v="0"/>
    <m/>
    <m/>
    <m/>
    <x v="37"/>
  </r>
  <r>
    <x v="376"/>
    <x v="338"/>
    <x v="2"/>
    <x v="0"/>
    <x v="0"/>
    <x v="23"/>
    <s v="Yes"/>
    <m/>
    <x v="0"/>
    <x v="0"/>
    <x v="0"/>
    <x v="1"/>
    <x v="1"/>
    <x v="1"/>
    <x v="0"/>
    <x v="0"/>
    <x v="0"/>
    <x v="0"/>
    <m/>
    <m/>
    <m/>
    <x v="0"/>
  </r>
  <r>
    <x v="377"/>
    <x v="339"/>
    <x v="2"/>
    <x v="1"/>
    <x v="0"/>
    <x v="23"/>
    <s v="Yes"/>
    <m/>
    <x v="0"/>
    <x v="0"/>
    <x v="0"/>
    <x v="0"/>
    <x v="1"/>
    <x v="1"/>
    <x v="0"/>
    <x v="0"/>
    <x v="0"/>
    <x v="0"/>
    <m/>
    <m/>
    <m/>
    <x v="0"/>
  </r>
  <r>
    <x v="378"/>
    <x v="340"/>
    <x v="3"/>
    <x v="1"/>
    <x v="0"/>
    <x v="23"/>
    <m/>
    <m/>
    <x v="0"/>
    <x v="0"/>
    <x v="0"/>
    <x v="1"/>
    <x v="1"/>
    <x v="1"/>
    <x v="0"/>
    <x v="0"/>
    <x v="0"/>
    <x v="1"/>
    <m/>
    <m/>
    <m/>
    <x v="0"/>
  </r>
  <r>
    <x v="379"/>
    <x v="341"/>
    <x v="3"/>
    <x v="0"/>
    <x v="0"/>
    <x v="23"/>
    <m/>
    <m/>
    <x v="0"/>
    <x v="0"/>
    <x v="0"/>
    <x v="1"/>
    <x v="1"/>
    <x v="1"/>
    <x v="0"/>
    <x v="0"/>
    <x v="0"/>
    <x v="1"/>
    <m/>
    <m/>
    <m/>
    <x v="0"/>
  </r>
  <r>
    <x v="380"/>
    <x v="342"/>
    <x v="3"/>
    <x v="1"/>
    <x v="0"/>
    <x v="23"/>
    <m/>
    <m/>
    <x v="0"/>
    <x v="0"/>
    <x v="0"/>
    <x v="1"/>
    <x v="1"/>
    <x v="1"/>
    <x v="0"/>
    <x v="0"/>
    <x v="0"/>
    <x v="1"/>
    <m/>
    <m/>
    <m/>
    <x v="0"/>
  </r>
  <r>
    <x v="381"/>
    <x v="343"/>
    <x v="3"/>
    <x v="0"/>
    <x v="0"/>
    <x v="23"/>
    <m/>
    <m/>
    <x v="0"/>
    <x v="0"/>
    <x v="0"/>
    <x v="1"/>
    <x v="1"/>
    <x v="1"/>
    <x v="0"/>
    <x v="0"/>
    <x v="0"/>
    <x v="1"/>
    <m/>
    <m/>
    <m/>
    <x v="0"/>
  </r>
  <r>
    <x v="382"/>
    <x v="344"/>
    <x v="3"/>
    <x v="3"/>
    <x v="0"/>
    <x v="23"/>
    <m/>
    <m/>
    <x v="0"/>
    <x v="0"/>
    <x v="0"/>
    <x v="1"/>
    <x v="1"/>
    <x v="1"/>
    <x v="0"/>
    <x v="0"/>
    <x v="0"/>
    <x v="1"/>
    <m/>
    <m/>
    <m/>
    <x v="0"/>
  </r>
  <r>
    <x v="383"/>
    <x v="345"/>
    <x v="1"/>
    <x v="0"/>
    <x v="0"/>
    <x v="24"/>
    <s v="Yes"/>
    <m/>
    <x v="0"/>
    <x v="0"/>
    <x v="0"/>
    <x v="0"/>
    <x v="1"/>
    <x v="1"/>
    <x v="0"/>
    <x v="0"/>
    <x v="0"/>
    <x v="0"/>
    <s v="Development"/>
    <s v="Urban environments"/>
    <m/>
    <x v="0"/>
  </r>
  <r>
    <x v="384"/>
    <x v="346"/>
    <x v="1"/>
    <x v="1"/>
    <x v="0"/>
    <x v="24"/>
    <s v="Yes"/>
    <m/>
    <x v="0"/>
    <x v="1"/>
    <x v="0"/>
    <x v="1"/>
    <x v="1"/>
    <x v="1"/>
    <x v="0"/>
    <x v="0"/>
    <x v="0"/>
    <x v="0"/>
    <m/>
    <m/>
    <m/>
    <x v="0"/>
  </r>
  <r>
    <x v="385"/>
    <x v="347"/>
    <x v="1"/>
    <x v="1"/>
    <x v="0"/>
    <x v="24"/>
    <s v="Yes"/>
    <m/>
    <x v="0"/>
    <x v="0"/>
    <x v="0"/>
    <x v="0"/>
    <x v="1"/>
    <x v="1"/>
    <x v="0"/>
    <x v="0"/>
    <x v="0"/>
    <x v="0"/>
    <s v="Development"/>
    <s v="Business and economy"/>
    <m/>
    <x v="0"/>
  </r>
  <r>
    <x v="386"/>
    <x v="348"/>
    <x v="1"/>
    <x v="0"/>
    <x v="0"/>
    <x v="24"/>
    <s v="Yes"/>
    <m/>
    <x v="0"/>
    <x v="0"/>
    <x v="0"/>
    <x v="1"/>
    <x v="1"/>
    <x v="1"/>
    <x v="0"/>
    <x v="1"/>
    <x v="0"/>
    <x v="0"/>
    <s v="Climate change"/>
    <s v="Development"/>
    <m/>
    <x v="0"/>
  </r>
  <r>
    <x v="387"/>
    <x v="349"/>
    <x v="2"/>
    <x v="1"/>
    <x v="0"/>
    <x v="24"/>
    <s v="Yes"/>
    <m/>
    <x v="0"/>
    <x v="0"/>
    <x v="0"/>
    <x v="1"/>
    <x v="1"/>
    <x v="1"/>
    <x v="0"/>
    <x v="0"/>
    <x v="0"/>
    <x v="0"/>
    <m/>
    <m/>
    <m/>
    <x v="0"/>
  </r>
  <r>
    <x v="388"/>
    <x v="350"/>
    <x v="2"/>
    <x v="0"/>
    <x v="0"/>
    <x v="24"/>
    <s v="Yes"/>
    <m/>
    <x v="0"/>
    <x v="1"/>
    <x v="0"/>
    <x v="1"/>
    <x v="1"/>
    <x v="1"/>
    <x v="0"/>
    <x v="0"/>
    <x v="0"/>
    <x v="0"/>
    <s v="Development"/>
    <m/>
    <m/>
    <x v="0"/>
  </r>
  <r>
    <x v="389"/>
    <x v="351"/>
    <x v="2"/>
    <x v="0"/>
    <x v="0"/>
    <x v="24"/>
    <s v="Yes"/>
    <m/>
    <x v="0"/>
    <x v="0"/>
    <x v="0"/>
    <x v="1"/>
    <x v="1"/>
    <x v="1"/>
    <x v="0"/>
    <x v="1"/>
    <x v="0"/>
    <x v="0"/>
    <m/>
    <m/>
    <m/>
    <x v="0"/>
  </r>
  <r>
    <x v="390"/>
    <x v="352"/>
    <x v="2"/>
    <x v="1"/>
    <x v="0"/>
    <x v="24"/>
    <s v="Yes"/>
    <m/>
    <x v="0"/>
    <x v="0"/>
    <x v="0"/>
    <x v="1"/>
    <x v="0"/>
    <x v="1"/>
    <x v="0"/>
    <x v="0"/>
    <x v="0"/>
    <x v="0"/>
    <s v="Development"/>
    <m/>
    <m/>
    <x v="0"/>
  </r>
  <r>
    <x v="391"/>
    <x v="353"/>
    <x v="2"/>
    <x v="0"/>
    <x v="0"/>
    <x v="24"/>
    <s v="Yes"/>
    <m/>
    <x v="0"/>
    <x v="0"/>
    <x v="0"/>
    <x v="0"/>
    <x v="0"/>
    <x v="1"/>
    <x v="0"/>
    <x v="0"/>
    <x v="0"/>
    <x v="0"/>
    <s v="Development"/>
    <s v="Justice and social (in)equality"/>
    <m/>
    <x v="0"/>
  </r>
  <r>
    <x v="392"/>
    <x v="354"/>
    <x v="2"/>
    <x v="0"/>
    <x v="0"/>
    <x v="24"/>
    <s v="Yes"/>
    <m/>
    <x v="0"/>
    <x v="0"/>
    <x v="0"/>
    <x v="0"/>
    <x v="1"/>
    <x v="1"/>
    <x v="0"/>
    <x v="0"/>
    <x v="0"/>
    <x v="0"/>
    <s v="Development"/>
    <m/>
    <m/>
    <x v="0"/>
  </r>
  <r>
    <x v="393"/>
    <x v="355"/>
    <x v="0"/>
    <x v="1"/>
    <x v="0"/>
    <x v="25"/>
    <s v="Yes"/>
    <m/>
    <x v="0"/>
    <x v="0"/>
    <x v="0"/>
    <x v="1"/>
    <x v="1"/>
    <x v="1"/>
    <x v="1"/>
    <x v="0"/>
    <x v="0"/>
    <x v="0"/>
    <s v="Aesthetics and arts"/>
    <s v="Creativity and innovation"/>
    <m/>
    <x v="38"/>
  </r>
  <r>
    <x v="394"/>
    <x v="356"/>
    <x v="0"/>
    <x v="0"/>
    <x v="1"/>
    <x v="25"/>
    <s v="Yes"/>
    <m/>
    <x v="0"/>
    <x v="0"/>
    <x v="0"/>
    <x v="1"/>
    <x v="1"/>
    <x v="1"/>
    <x v="1"/>
    <x v="0"/>
    <x v="0"/>
    <x v="0"/>
    <s v="Aesthetics and arts"/>
    <s v="Creativity and innovation"/>
    <m/>
    <x v="39"/>
  </r>
  <r>
    <x v="395"/>
    <x v="357"/>
    <x v="0"/>
    <x v="0"/>
    <x v="1"/>
    <x v="25"/>
    <s v="Yes"/>
    <m/>
    <x v="0"/>
    <x v="0"/>
    <x v="0"/>
    <x v="1"/>
    <x v="1"/>
    <x v="1"/>
    <x v="1"/>
    <x v="0"/>
    <x v="0"/>
    <x v="0"/>
    <s v="Aesthetics and arts"/>
    <s v="Creativity and innovation"/>
    <m/>
    <x v="38"/>
  </r>
  <r>
    <x v="396"/>
    <x v="358"/>
    <x v="0"/>
    <x v="0"/>
    <x v="1"/>
    <x v="25"/>
    <s v="Yes"/>
    <m/>
    <x v="0"/>
    <x v="0"/>
    <x v="0"/>
    <x v="1"/>
    <x v="1"/>
    <x v="1"/>
    <x v="1"/>
    <x v="0"/>
    <x v="0"/>
    <x v="0"/>
    <s v="Aesthetics and arts"/>
    <s v="Creativity and innovation"/>
    <m/>
    <x v="38"/>
  </r>
  <r>
    <x v="397"/>
    <x v="359"/>
    <x v="0"/>
    <x v="0"/>
    <x v="0"/>
    <x v="25"/>
    <s v="Yes"/>
    <m/>
    <x v="0"/>
    <x v="0"/>
    <x v="0"/>
    <x v="1"/>
    <x v="1"/>
    <x v="0"/>
    <x v="0"/>
    <x v="0"/>
    <x v="0"/>
    <x v="0"/>
    <s v="Aesthetics and arts"/>
    <m/>
    <m/>
    <x v="38"/>
  </r>
  <r>
    <x v="397"/>
    <x v="360"/>
    <x v="0"/>
    <x v="0"/>
    <x v="0"/>
    <x v="25"/>
    <s v="Yes"/>
    <m/>
    <x v="0"/>
    <x v="0"/>
    <x v="0"/>
    <x v="1"/>
    <x v="1"/>
    <x v="0"/>
    <x v="0"/>
    <x v="0"/>
    <x v="0"/>
    <x v="0"/>
    <s v="Aesthetics and arts"/>
    <m/>
    <m/>
    <x v="38"/>
  </r>
  <r>
    <x v="398"/>
    <x v="361"/>
    <x v="1"/>
    <x v="0"/>
    <x v="0"/>
    <x v="25"/>
    <s v="Yes"/>
    <m/>
    <x v="0"/>
    <x v="0"/>
    <x v="0"/>
    <x v="1"/>
    <x v="1"/>
    <x v="1"/>
    <x v="1"/>
    <x v="0"/>
    <x v="0"/>
    <x v="0"/>
    <s v="Aesthetics and arts"/>
    <m/>
    <m/>
    <x v="40"/>
  </r>
  <r>
    <x v="399"/>
    <x v="362"/>
    <x v="1"/>
    <x v="0"/>
    <x v="1"/>
    <x v="25"/>
    <s v="Yes"/>
    <m/>
    <x v="0"/>
    <x v="0"/>
    <x v="0"/>
    <x v="1"/>
    <x v="1"/>
    <x v="1"/>
    <x v="1"/>
    <x v="0"/>
    <x v="0"/>
    <x v="0"/>
    <s v="Aesthetics and arts"/>
    <s v="Creativity and innovation"/>
    <m/>
    <x v="41"/>
  </r>
  <r>
    <x v="400"/>
    <x v="363"/>
    <x v="1"/>
    <x v="0"/>
    <x v="0"/>
    <x v="25"/>
    <s v="Yes"/>
    <m/>
    <x v="0"/>
    <x v="0"/>
    <x v="0"/>
    <x v="1"/>
    <x v="1"/>
    <x v="0"/>
    <x v="1"/>
    <x v="0"/>
    <x v="0"/>
    <x v="0"/>
    <m/>
    <m/>
    <m/>
    <x v="0"/>
  </r>
  <r>
    <x v="401"/>
    <x v="364"/>
    <x v="1"/>
    <x v="1"/>
    <x v="0"/>
    <x v="25"/>
    <s v="Yes"/>
    <m/>
    <x v="0"/>
    <x v="0"/>
    <x v="0"/>
    <x v="1"/>
    <x v="0"/>
    <x v="0"/>
    <x v="0"/>
    <x v="0"/>
    <x v="0"/>
    <x v="0"/>
    <s v="Aesthetics and arts"/>
    <m/>
    <m/>
    <x v="42"/>
  </r>
  <r>
    <x v="402"/>
    <x v="365"/>
    <x v="1"/>
    <x v="0"/>
    <x v="0"/>
    <x v="25"/>
    <s v="Yes"/>
    <m/>
    <x v="0"/>
    <x v="0"/>
    <x v="0"/>
    <x v="1"/>
    <x v="1"/>
    <x v="0"/>
    <x v="0"/>
    <x v="0"/>
    <x v="0"/>
    <x v="0"/>
    <s v="Aesthetics and arts"/>
    <s v="Cultural movements"/>
    <m/>
    <x v="38"/>
  </r>
  <r>
    <x v="403"/>
    <x v="366"/>
    <x v="1"/>
    <x v="1"/>
    <x v="0"/>
    <x v="25"/>
    <s v="Yes"/>
    <m/>
    <x v="0"/>
    <x v="0"/>
    <x v="0"/>
    <x v="1"/>
    <x v="1"/>
    <x v="1"/>
    <x v="0"/>
    <x v="0"/>
    <x v="0"/>
    <x v="0"/>
    <s v="Aesthetics and arts"/>
    <m/>
    <m/>
    <x v="43"/>
  </r>
  <r>
    <x v="404"/>
    <x v="367"/>
    <x v="1"/>
    <x v="1"/>
    <x v="0"/>
    <x v="25"/>
    <s v="Yes"/>
    <m/>
    <x v="0"/>
    <x v="0"/>
    <x v="0"/>
    <x v="1"/>
    <x v="1"/>
    <x v="1"/>
    <x v="0"/>
    <x v="0"/>
    <x v="0"/>
    <x v="0"/>
    <m/>
    <m/>
    <m/>
    <x v="0"/>
  </r>
  <r>
    <x v="405"/>
    <x v="368"/>
    <x v="2"/>
    <x v="0"/>
    <x v="0"/>
    <x v="25"/>
    <s v="Yes"/>
    <m/>
    <x v="1"/>
    <x v="0"/>
    <x v="0"/>
    <x v="1"/>
    <x v="1"/>
    <x v="1"/>
    <x v="0"/>
    <x v="0"/>
    <x v="0"/>
    <x v="0"/>
    <s v="Aesthetics and arts"/>
    <m/>
    <m/>
    <x v="0"/>
  </r>
  <r>
    <x v="406"/>
    <x v="369"/>
    <x v="2"/>
    <x v="3"/>
    <x v="0"/>
    <x v="25"/>
    <s v="Yes"/>
    <m/>
    <x v="0"/>
    <x v="0"/>
    <x v="0"/>
    <x v="1"/>
    <x v="1"/>
    <x v="0"/>
    <x v="0"/>
    <x v="0"/>
    <x v="0"/>
    <x v="0"/>
    <s v="Aesthetics and arts"/>
    <m/>
    <m/>
    <x v="44"/>
  </r>
  <r>
    <x v="407"/>
    <x v="370"/>
    <x v="2"/>
    <x v="3"/>
    <x v="0"/>
    <x v="25"/>
    <s v="Yes"/>
    <m/>
    <x v="0"/>
    <x v="0"/>
    <x v="0"/>
    <x v="1"/>
    <x v="1"/>
    <x v="1"/>
    <x v="0"/>
    <x v="0"/>
    <x v="0"/>
    <x v="0"/>
    <m/>
    <m/>
    <m/>
    <x v="0"/>
  </r>
  <r>
    <x v="408"/>
    <x v="371"/>
    <x v="0"/>
    <x v="1"/>
    <x v="0"/>
    <x v="26"/>
    <s v="Yes"/>
    <m/>
    <x v="1"/>
    <x v="0"/>
    <x v="0"/>
    <x v="1"/>
    <x v="1"/>
    <x v="1"/>
    <x v="0"/>
    <x v="0"/>
    <x v="0"/>
    <x v="0"/>
    <s v="Ethics and morality"/>
    <s v="Justice and social (in)equality"/>
    <m/>
    <x v="0"/>
  </r>
  <r>
    <x v="409"/>
    <x v="372"/>
    <x v="0"/>
    <x v="1"/>
    <x v="0"/>
    <x v="26"/>
    <s v="Yes"/>
    <m/>
    <x v="1"/>
    <x v="0"/>
    <x v="0"/>
    <x v="1"/>
    <x v="1"/>
    <x v="1"/>
    <x v="0"/>
    <x v="0"/>
    <x v="0"/>
    <x v="0"/>
    <m/>
    <m/>
    <m/>
    <x v="0"/>
  </r>
  <r>
    <x v="410"/>
    <x v="373"/>
    <x v="0"/>
    <x v="0"/>
    <x v="0"/>
    <x v="26"/>
    <s v="Yes"/>
    <m/>
    <x v="0"/>
    <x v="1"/>
    <x v="0"/>
    <x v="1"/>
    <x v="1"/>
    <x v="1"/>
    <x v="0"/>
    <x v="0"/>
    <x v="0"/>
    <x v="0"/>
    <s v="Ethics and morality"/>
    <m/>
    <m/>
    <x v="0"/>
  </r>
  <r>
    <x v="411"/>
    <x v="374"/>
    <x v="0"/>
    <x v="0"/>
    <x v="0"/>
    <x v="26"/>
    <s v="Yes"/>
    <m/>
    <x v="1"/>
    <x v="0"/>
    <x v="1"/>
    <x v="1"/>
    <x v="1"/>
    <x v="1"/>
    <x v="0"/>
    <x v="0"/>
    <x v="0"/>
    <x v="0"/>
    <m/>
    <m/>
    <m/>
    <x v="0"/>
  </r>
  <r>
    <x v="412"/>
    <x v="375"/>
    <x v="0"/>
    <x v="0"/>
    <x v="0"/>
    <x v="26"/>
    <s v="Yes"/>
    <m/>
    <x v="0"/>
    <x v="0"/>
    <x v="1"/>
    <x v="1"/>
    <x v="1"/>
    <x v="1"/>
    <x v="0"/>
    <x v="0"/>
    <x v="0"/>
    <x v="0"/>
    <m/>
    <m/>
    <m/>
    <x v="0"/>
  </r>
  <r>
    <x v="413"/>
    <x v="376"/>
    <x v="0"/>
    <x v="1"/>
    <x v="0"/>
    <x v="26"/>
    <s v="Yes"/>
    <m/>
    <x v="0"/>
    <x v="0"/>
    <x v="1"/>
    <x v="1"/>
    <x v="1"/>
    <x v="1"/>
    <x v="0"/>
    <x v="0"/>
    <x v="0"/>
    <x v="0"/>
    <s v="Brains and cognition"/>
    <m/>
    <m/>
    <x v="0"/>
  </r>
  <r>
    <x v="414"/>
    <x v="377"/>
    <x v="1"/>
    <x v="0"/>
    <x v="0"/>
    <x v="26"/>
    <s v="Yes"/>
    <m/>
    <x v="0"/>
    <x v="0"/>
    <x v="0"/>
    <x v="1"/>
    <x v="1"/>
    <x v="1"/>
    <x v="0"/>
    <x v="0"/>
    <x v="0"/>
    <x v="0"/>
    <m/>
    <m/>
    <m/>
    <x v="0"/>
  </r>
  <r>
    <x v="415"/>
    <x v="378"/>
    <x v="1"/>
    <x v="1"/>
    <x v="0"/>
    <x v="26"/>
    <s v="Yes"/>
    <m/>
    <x v="0"/>
    <x v="0"/>
    <x v="1"/>
    <x v="1"/>
    <x v="1"/>
    <x v="1"/>
    <x v="0"/>
    <x v="0"/>
    <x v="0"/>
    <x v="0"/>
    <s v="Beliefs"/>
    <m/>
    <m/>
    <x v="0"/>
  </r>
  <r>
    <x v="416"/>
    <x v="379"/>
    <x v="1"/>
    <x v="0"/>
    <x v="0"/>
    <x v="26"/>
    <s v="Yes"/>
    <m/>
    <x v="0"/>
    <x v="0"/>
    <x v="1"/>
    <x v="1"/>
    <x v="1"/>
    <x v="1"/>
    <x v="0"/>
    <x v="0"/>
    <x v="0"/>
    <x v="0"/>
    <s v="Race "/>
    <m/>
    <m/>
    <x v="0"/>
  </r>
  <r>
    <x v="417"/>
    <x v="380"/>
    <x v="1"/>
    <x v="0"/>
    <x v="0"/>
    <x v="26"/>
    <s v="Yes"/>
    <m/>
    <x v="0"/>
    <x v="1"/>
    <x v="0"/>
    <x v="1"/>
    <x v="1"/>
    <x v="1"/>
    <x v="0"/>
    <x v="0"/>
    <x v="0"/>
    <x v="0"/>
    <m/>
    <m/>
    <m/>
    <x v="45"/>
  </r>
  <r>
    <x v="418"/>
    <x v="381"/>
    <x v="1"/>
    <x v="1"/>
    <x v="0"/>
    <x v="26"/>
    <s v="Yes"/>
    <m/>
    <x v="1"/>
    <x v="0"/>
    <x v="0"/>
    <x v="1"/>
    <x v="1"/>
    <x v="1"/>
    <x v="0"/>
    <x v="0"/>
    <x v="0"/>
    <x v="0"/>
    <s v="Ethics and morality"/>
    <m/>
    <m/>
    <x v="46"/>
  </r>
  <r>
    <x v="419"/>
    <x v="382"/>
    <x v="1"/>
    <x v="0"/>
    <x v="0"/>
    <x v="26"/>
    <s v="Yes"/>
    <m/>
    <x v="0"/>
    <x v="0"/>
    <x v="1"/>
    <x v="1"/>
    <x v="1"/>
    <x v="1"/>
    <x v="0"/>
    <x v="0"/>
    <x v="0"/>
    <x v="0"/>
    <m/>
    <m/>
    <m/>
    <x v="46"/>
  </r>
  <r>
    <x v="420"/>
    <x v="383"/>
    <x v="1"/>
    <x v="1"/>
    <x v="0"/>
    <x v="26"/>
    <s v="Yes"/>
    <m/>
    <x v="0"/>
    <x v="0"/>
    <x v="1"/>
    <x v="1"/>
    <x v="1"/>
    <x v="1"/>
    <x v="0"/>
    <x v="0"/>
    <x v="0"/>
    <x v="0"/>
    <m/>
    <m/>
    <m/>
    <x v="0"/>
  </r>
  <r>
    <x v="421"/>
    <x v="384"/>
    <x v="1"/>
    <x v="0"/>
    <x v="0"/>
    <x v="26"/>
    <s v="Yes"/>
    <m/>
    <x v="0"/>
    <x v="0"/>
    <x v="1"/>
    <x v="1"/>
    <x v="1"/>
    <x v="1"/>
    <x v="0"/>
    <x v="0"/>
    <x v="0"/>
    <x v="0"/>
    <m/>
    <m/>
    <m/>
    <x v="0"/>
  </r>
  <r>
    <x v="422"/>
    <x v="385"/>
    <x v="2"/>
    <x v="1"/>
    <x v="0"/>
    <x v="26"/>
    <s v="Yes"/>
    <m/>
    <x v="0"/>
    <x v="0"/>
    <x v="0"/>
    <x v="1"/>
    <x v="1"/>
    <x v="1"/>
    <x v="0"/>
    <x v="0"/>
    <x v="0"/>
    <x v="0"/>
    <m/>
    <m/>
    <m/>
    <x v="0"/>
  </r>
  <r>
    <x v="423"/>
    <x v="386"/>
    <x v="2"/>
    <x v="0"/>
    <x v="0"/>
    <x v="26"/>
    <s v="Yes"/>
    <m/>
    <x v="0"/>
    <x v="0"/>
    <x v="0"/>
    <x v="1"/>
    <x v="1"/>
    <x v="1"/>
    <x v="0"/>
    <x v="0"/>
    <x v="0"/>
    <x v="0"/>
    <m/>
    <m/>
    <m/>
    <x v="0"/>
  </r>
  <r>
    <x v="424"/>
    <x v="387"/>
    <x v="2"/>
    <x v="0"/>
    <x v="0"/>
    <x v="26"/>
    <s v="Yes"/>
    <m/>
    <x v="0"/>
    <x v="0"/>
    <x v="1"/>
    <x v="1"/>
    <x v="1"/>
    <x v="1"/>
    <x v="0"/>
    <x v="1"/>
    <x v="0"/>
    <x v="0"/>
    <m/>
    <m/>
    <m/>
    <x v="0"/>
  </r>
  <r>
    <x v="425"/>
    <x v="388"/>
    <x v="2"/>
    <x v="1"/>
    <x v="0"/>
    <x v="26"/>
    <s v="Yes"/>
    <m/>
    <x v="0"/>
    <x v="0"/>
    <x v="1"/>
    <x v="1"/>
    <x v="1"/>
    <x v="1"/>
    <x v="0"/>
    <x v="0"/>
    <x v="0"/>
    <x v="0"/>
    <s v="Ethics and morality"/>
    <m/>
    <m/>
    <x v="47"/>
  </r>
  <r>
    <x v="426"/>
    <x v="389"/>
    <x v="2"/>
    <x v="0"/>
    <x v="0"/>
    <x v="26"/>
    <s v="Yes"/>
    <m/>
    <x v="0"/>
    <x v="0"/>
    <x v="0"/>
    <x v="1"/>
    <x v="1"/>
    <x v="1"/>
    <x v="0"/>
    <x v="0"/>
    <x v="0"/>
    <x v="0"/>
    <m/>
    <m/>
    <m/>
    <x v="0"/>
  </r>
  <r>
    <x v="427"/>
    <x v="390"/>
    <x v="2"/>
    <x v="1"/>
    <x v="0"/>
    <x v="26"/>
    <s v="Yes"/>
    <m/>
    <x v="0"/>
    <x v="0"/>
    <x v="0"/>
    <x v="1"/>
    <x v="1"/>
    <x v="0"/>
    <x v="0"/>
    <x v="0"/>
    <x v="0"/>
    <x v="0"/>
    <s v="Aesthetics and arts"/>
    <m/>
    <m/>
    <x v="0"/>
  </r>
  <r>
    <x v="428"/>
    <x v="391"/>
    <x v="2"/>
    <x v="0"/>
    <x v="0"/>
    <x v="26"/>
    <s v="Yes"/>
    <m/>
    <x v="0"/>
    <x v="0"/>
    <x v="0"/>
    <x v="1"/>
    <x v="0"/>
    <x v="1"/>
    <x v="1"/>
    <x v="0"/>
    <x v="0"/>
    <x v="0"/>
    <s v="Justice and social (in)equality"/>
    <m/>
    <m/>
    <x v="0"/>
  </r>
  <r>
    <x v="429"/>
    <x v="392"/>
    <x v="0"/>
    <x v="1"/>
    <x v="1"/>
    <x v="27"/>
    <s v="Yes"/>
    <m/>
    <x v="0"/>
    <x v="0"/>
    <x v="0"/>
    <x v="1"/>
    <x v="1"/>
    <x v="1"/>
    <x v="0"/>
    <x v="1"/>
    <x v="0"/>
    <x v="0"/>
    <s v="Nature and the natural world"/>
    <m/>
    <m/>
    <x v="0"/>
  </r>
  <r>
    <x v="430"/>
    <x v="393"/>
    <x v="0"/>
    <x v="1"/>
    <x v="0"/>
    <x v="28"/>
    <s v="Yes"/>
    <m/>
    <x v="0"/>
    <x v="0"/>
    <x v="0"/>
    <x v="1"/>
    <x v="0"/>
    <x v="1"/>
    <x v="0"/>
    <x v="0"/>
    <x v="0"/>
    <x v="0"/>
    <s v="International relations"/>
    <m/>
    <m/>
    <x v="0"/>
  </r>
  <r>
    <x v="431"/>
    <x v="393"/>
    <x v="0"/>
    <x v="0"/>
    <x v="0"/>
    <x v="28"/>
    <s v="Yes"/>
    <m/>
    <x v="0"/>
    <x v="0"/>
    <x v="0"/>
    <x v="1"/>
    <x v="0"/>
    <x v="1"/>
    <x v="0"/>
    <x v="0"/>
    <x v="0"/>
    <x v="0"/>
    <s v="International relations"/>
    <m/>
    <m/>
    <x v="0"/>
  </r>
  <r>
    <x v="432"/>
    <x v="394"/>
    <x v="0"/>
    <x v="0"/>
    <x v="0"/>
    <x v="28"/>
    <s v="Yes"/>
    <m/>
    <x v="1"/>
    <x v="0"/>
    <x v="0"/>
    <x v="1"/>
    <x v="1"/>
    <x v="1"/>
    <x v="0"/>
    <x v="0"/>
    <x v="0"/>
    <x v="0"/>
    <m/>
    <m/>
    <m/>
    <x v="0"/>
  </r>
  <r>
    <x v="433"/>
    <x v="395"/>
    <x v="0"/>
    <x v="1"/>
    <x v="0"/>
    <x v="28"/>
    <s v="Yes"/>
    <m/>
    <x v="0"/>
    <x v="0"/>
    <x v="0"/>
    <x v="1"/>
    <x v="0"/>
    <x v="1"/>
    <x v="0"/>
    <x v="0"/>
    <x v="0"/>
    <x v="0"/>
    <s v="Revolution, power and protest"/>
    <m/>
    <m/>
    <x v="0"/>
  </r>
  <r>
    <x v="434"/>
    <x v="396"/>
    <x v="0"/>
    <x v="0"/>
    <x v="0"/>
    <x v="28"/>
    <s v="Yes"/>
    <m/>
    <x v="0"/>
    <x v="0"/>
    <x v="0"/>
    <x v="1"/>
    <x v="0"/>
    <x v="1"/>
    <x v="0"/>
    <x v="0"/>
    <x v="0"/>
    <x v="0"/>
    <s v="International relations"/>
    <m/>
    <m/>
    <x v="0"/>
  </r>
  <r>
    <x v="435"/>
    <x v="397"/>
    <x v="0"/>
    <x v="1"/>
    <x v="0"/>
    <x v="28"/>
    <s v="Yes"/>
    <m/>
    <x v="0"/>
    <x v="0"/>
    <x v="0"/>
    <x v="1"/>
    <x v="0"/>
    <x v="1"/>
    <x v="0"/>
    <x v="0"/>
    <x v="0"/>
    <x v="0"/>
    <s v="International relations"/>
    <m/>
    <m/>
    <x v="0"/>
  </r>
  <r>
    <x v="436"/>
    <x v="398"/>
    <x v="0"/>
    <x v="0"/>
    <x v="0"/>
    <x v="28"/>
    <s v="Yes"/>
    <m/>
    <x v="1"/>
    <x v="0"/>
    <x v="0"/>
    <x v="1"/>
    <x v="1"/>
    <x v="1"/>
    <x v="0"/>
    <x v="0"/>
    <x v="0"/>
    <x v="0"/>
    <s v="Ethics and morality"/>
    <m/>
    <m/>
    <x v="0"/>
  </r>
  <r>
    <x v="437"/>
    <x v="399"/>
    <x v="1"/>
    <x v="1"/>
    <x v="0"/>
    <x v="28"/>
    <s v="Yes"/>
    <m/>
    <x v="0"/>
    <x v="1"/>
    <x v="0"/>
    <x v="1"/>
    <x v="1"/>
    <x v="1"/>
    <x v="0"/>
    <x v="0"/>
    <x v="0"/>
    <x v="0"/>
    <m/>
    <m/>
    <m/>
    <x v="48"/>
  </r>
  <r>
    <x v="438"/>
    <x v="400"/>
    <x v="1"/>
    <x v="0"/>
    <x v="0"/>
    <x v="28"/>
    <s v="Yes"/>
    <m/>
    <x v="0"/>
    <x v="0"/>
    <x v="0"/>
    <x v="1"/>
    <x v="0"/>
    <x v="1"/>
    <x v="0"/>
    <x v="0"/>
    <x v="0"/>
    <x v="0"/>
    <s v="Trust and security"/>
    <m/>
    <m/>
    <x v="0"/>
  </r>
  <r>
    <x v="439"/>
    <x v="401"/>
    <x v="1"/>
    <x v="1"/>
    <x v="0"/>
    <x v="28"/>
    <s v="Yes"/>
    <m/>
    <x v="0"/>
    <x v="0"/>
    <x v="0"/>
    <x v="1"/>
    <x v="0"/>
    <x v="1"/>
    <x v="0"/>
    <x v="0"/>
    <x v="0"/>
    <x v="0"/>
    <s v="International relations"/>
    <m/>
    <m/>
    <x v="0"/>
  </r>
  <r>
    <x v="440"/>
    <x v="402"/>
    <x v="1"/>
    <x v="1"/>
    <x v="0"/>
    <x v="28"/>
    <s v="Yes"/>
    <m/>
    <x v="0"/>
    <x v="0"/>
    <x v="0"/>
    <x v="0"/>
    <x v="0"/>
    <x v="1"/>
    <x v="0"/>
    <x v="0"/>
    <x v="0"/>
    <x v="0"/>
    <s v="War, conflict and peace"/>
    <m/>
    <m/>
    <x v="0"/>
  </r>
  <r>
    <x v="441"/>
    <x v="403"/>
    <x v="1"/>
    <x v="0"/>
    <x v="0"/>
    <x v="28"/>
    <s v="Yes"/>
    <m/>
    <x v="0"/>
    <x v="0"/>
    <x v="0"/>
    <x v="1"/>
    <x v="0"/>
    <x v="1"/>
    <x v="0"/>
    <x v="0"/>
    <x v="0"/>
    <x v="0"/>
    <s v="International relations"/>
    <m/>
    <m/>
    <x v="49"/>
  </r>
  <r>
    <x v="442"/>
    <x v="404"/>
    <x v="1"/>
    <x v="1"/>
    <x v="0"/>
    <x v="28"/>
    <s v="Yes"/>
    <m/>
    <x v="0"/>
    <x v="0"/>
    <x v="0"/>
    <x v="1"/>
    <x v="0"/>
    <x v="1"/>
    <x v="0"/>
    <x v="0"/>
    <x v="0"/>
    <x v="0"/>
    <s v="International relations"/>
    <m/>
    <m/>
    <x v="0"/>
  </r>
  <r>
    <x v="443"/>
    <x v="405"/>
    <x v="1"/>
    <x v="0"/>
    <x v="0"/>
    <x v="28"/>
    <s v="Yes"/>
    <m/>
    <x v="0"/>
    <x v="0"/>
    <x v="0"/>
    <x v="1"/>
    <x v="0"/>
    <x v="1"/>
    <x v="0"/>
    <x v="0"/>
    <x v="0"/>
    <x v="0"/>
    <s v="Development"/>
    <m/>
    <m/>
    <x v="0"/>
  </r>
  <r>
    <x v="444"/>
    <x v="406"/>
    <x v="1"/>
    <x v="0"/>
    <x v="0"/>
    <x v="28"/>
    <s v="Yes"/>
    <m/>
    <x v="0"/>
    <x v="0"/>
    <x v="0"/>
    <x v="0"/>
    <x v="1"/>
    <x v="1"/>
    <x v="0"/>
    <x v="0"/>
    <x v="0"/>
    <x v="0"/>
    <s v="Gender and sexuality"/>
    <s v="International relations"/>
    <m/>
    <x v="0"/>
  </r>
  <r>
    <x v="445"/>
    <x v="407"/>
    <x v="1"/>
    <x v="0"/>
    <x v="0"/>
    <x v="28"/>
    <s v="Yes"/>
    <m/>
    <x v="0"/>
    <x v="0"/>
    <x v="0"/>
    <x v="1"/>
    <x v="0"/>
    <x v="1"/>
    <x v="0"/>
    <x v="0"/>
    <x v="0"/>
    <x v="0"/>
    <m/>
    <m/>
    <m/>
    <x v="0"/>
  </r>
  <r>
    <x v="446"/>
    <x v="408"/>
    <x v="1"/>
    <x v="1"/>
    <x v="0"/>
    <x v="28"/>
    <s v="Yes"/>
    <m/>
    <x v="0"/>
    <x v="0"/>
    <x v="0"/>
    <x v="1"/>
    <x v="0"/>
    <x v="1"/>
    <x v="0"/>
    <x v="0"/>
    <x v="0"/>
    <x v="0"/>
    <s v="Ethics and morality"/>
    <s v="Justice and social (in)equality"/>
    <m/>
    <x v="50"/>
  </r>
  <r>
    <x v="447"/>
    <x v="409"/>
    <x v="1"/>
    <x v="0"/>
    <x v="0"/>
    <x v="28"/>
    <s v="Yes"/>
    <m/>
    <x v="0"/>
    <x v="1"/>
    <x v="0"/>
    <x v="1"/>
    <x v="0"/>
    <x v="1"/>
    <x v="0"/>
    <x v="0"/>
    <x v="0"/>
    <x v="0"/>
    <m/>
    <m/>
    <m/>
    <x v="0"/>
  </r>
  <r>
    <x v="448"/>
    <x v="410"/>
    <x v="1"/>
    <x v="1"/>
    <x v="0"/>
    <x v="28"/>
    <s v="Yes"/>
    <m/>
    <x v="0"/>
    <x v="0"/>
    <x v="0"/>
    <x v="1"/>
    <x v="0"/>
    <x v="1"/>
    <x v="0"/>
    <x v="0"/>
    <x v="0"/>
    <x v="0"/>
    <m/>
    <m/>
    <m/>
    <x v="50"/>
  </r>
  <r>
    <x v="449"/>
    <x v="411"/>
    <x v="1"/>
    <x v="0"/>
    <x v="0"/>
    <x v="28"/>
    <s v="Yes"/>
    <m/>
    <x v="0"/>
    <x v="0"/>
    <x v="0"/>
    <x v="1"/>
    <x v="1"/>
    <x v="1"/>
    <x v="0"/>
    <x v="1"/>
    <x v="0"/>
    <x v="0"/>
    <s v="Nature and the natural world"/>
    <m/>
    <m/>
    <x v="0"/>
  </r>
  <r>
    <x v="450"/>
    <x v="412"/>
    <x v="1"/>
    <x v="1"/>
    <x v="0"/>
    <x v="28"/>
    <s v="Yes"/>
    <m/>
    <x v="0"/>
    <x v="0"/>
    <x v="0"/>
    <x v="0"/>
    <x v="1"/>
    <x v="1"/>
    <x v="0"/>
    <x v="0"/>
    <x v="0"/>
    <x v="0"/>
    <s v="International relations"/>
    <m/>
    <m/>
    <x v="0"/>
  </r>
  <r>
    <x v="451"/>
    <x v="413"/>
    <x v="1"/>
    <x v="1"/>
    <x v="0"/>
    <x v="28"/>
    <s v="Yes"/>
    <m/>
    <x v="0"/>
    <x v="0"/>
    <x v="0"/>
    <x v="1"/>
    <x v="0"/>
    <x v="1"/>
    <x v="0"/>
    <x v="0"/>
    <x v="0"/>
    <x v="0"/>
    <s v="International relations"/>
    <s v="Trust and security"/>
    <m/>
    <x v="0"/>
  </r>
  <r>
    <x v="452"/>
    <x v="414"/>
    <x v="2"/>
    <x v="0"/>
    <x v="0"/>
    <x v="28"/>
    <s v="Yes"/>
    <m/>
    <x v="0"/>
    <x v="0"/>
    <x v="0"/>
    <x v="1"/>
    <x v="0"/>
    <x v="1"/>
    <x v="0"/>
    <x v="0"/>
    <x v="0"/>
    <x v="0"/>
    <s v="International relations"/>
    <s v="Trust and security"/>
    <m/>
    <x v="0"/>
  </r>
  <r>
    <x v="453"/>
    <x v="415"/>
    <x v="2"/>
    <x v="0"/>
    <x v="0"/>
    <x v="28"/>
    <s v="Yes"/>
    <m/>
    <x v="0"/>
    <x v="0"/>
    <x v="0"/>
    <x v="1"/>
    <x v="1"/>
    <x v="1"/>
    <x v="0"/>
    <x v="0"/>
    <x v="0"/>
    <x v="0"/>
    <m/>
    <m/>
    <m/>
    <x v="0"/>
  </r>
  <r>
    <x v="454"/>
    <x v="416"/>
    <x v="2"/>
    <x v="1"/>
    <x v="0"/>
    <x v="28"/>
    <s v="Yes"/>
    <m/>
    <x v="0"/>
    <x v="0"/>
    <x v="0"/>
    <x v="1"/>
    <x v="1"/>
    <x v="1"/>
    <x v="0"/>
    <x v="0"/>
    <x v="0"/>
    <x v="0"/>
    <m/>
    <m/>
    <m/>
    <x v="0"/>
  </r>
  <r>
    <x v="455"/>
    <x v="417"/>
    <x v="2"/>
    <x v="1"/>
    <x v="0"/>
    <x v="28"/>
    <s v="Yes"/>
    <m/>
    <x v="0"/>
    <x v="0"/>
    <x v="0"/>
    <x v="1"/>
    <x v="0"/>
    <x v="1"/>
    <x v="0"/>
    <x v="0"/>
    <x v="0"/>
    <x v="0"/>
    <s v="International relations"/>
    <m/>
    <m/>
    <x v="0"/>
  </r>
  <r>
    <x v="456"/>
    <x v="418"/>
    <x v="2"/>
    <x v="1"/>
    <x v="0"/>
    <x v="28"/>
    <s v="Yes"/>
    <m/>
    <x v="0"/>
    <x v="0"/>
    <x v="0"/>
    <x v="0"/>
    <x v="1"/>
    <x v="1"/>
    <x v="0"/>
    <x v="0"/>
    <x v="0"/>
    <x v="0"/>
    <m/>
    <m/>
    <m/>
    <x v="0"/>
  </r>
  <r>
    <x v="457"/>
    <x v="419"/>
    <x v="2"/>
    <x v="0"/>
    <x v="0"/>
    <x v="28"/>
    <s v="Yes"/>
    <m/>
    <x v="0"/>
    <x v="0"/>
    <x v="1"/>
    <x v="1"/>
    <x v="1"/>
    <x v="1"/>
    <x v="0"/>
    <x v="0"/>
    <x v="0"/>
    <x v="0"/>
    <s v="Trust and security"/>
    <m/>
    <m/>
    <x v="0"/>
  </r>
  <r>
    <x v="458"/>
    <x v="420"/>
    <x v="2"/>
    <x v="1"/>
    <x v="0"/>
    <x v="28"/>
    <s v="Yes"/>
    <m/>
    <x v="0"/>
    <x v="0"/>
    <x v="0"/>
    <x v="0"/>
    <x v="1"/>
    <x v="1"/>
    <x v="0"/>
    <x v="0"/>
    <x v="0"/>
    <x v="0"/>
    <m/>
    <m/>
    <m/>
    <x v="0"/>
  </r>
  <r>
    <x v="459"/>
    <x v="421"/>
    <x v="2"/>
    <x v="1"/>
    <x v="0"/>
    <x v="28"/>
    <s v="Yes"/>
    <m/>
    <x v="0"/>
    <x v="0"/>
    <x v="0"/>
    <x v="1"/>
    <x v="0"/>
    <x v="1"/>
    <x v="0"/>
    <x v="0"/>
    <x v="0"/>
    <x v="0"/>
    <m/>
    <m/>
    <m/>
    <x v="0"/>
  </r>
  <r>
    <x v="460"/>
    <x v="422"/>
    <x v="2"/>
    <x v="1"/>
    <x v="0"/>
    <x v="28"/>
    <s v="Yes"/>
    <m/>
    <x v="0"/>
    <x v="0"/>
    <x v="0"/>
    <x v="1"/>
    <x v="0"/>
    <x v="1"/>
    <x v="0"/>
    <x v="0"/>
    <x v="0"/>
    <x v="0"/>
    <s v="Gender and sexuality"/>
    <s v="War, conflict and peace"/>
    <m/>
    <x v="0"/>
  </r>
  <r>
    <x v="461"/>
    <x v="423"/>
    <x v="2"/>
    <x v="0"/>
    <x v="0"/>
    <x v="28"/>
    <s v="Yes"/>
    <m/>
    <x v="0"/>
    <x v="0"/>
    <x v="0"/>
    <x v="0"/>
    <x v="0"/>
    <x v="1"/>
    <x v="0"/>
    <x v="0"/>
    <x v="0"/>
    <x v="0"/>
    <s v="International relations"/>
    <m/>
    <m/>
    <x v="0"/>
  </r>
  <r>
    <x v="462"/>
    <x v="424"/>
    <x v="2"/>
    <x v="1"/>
    <x v="0"/>
    <x v="28"/>
    <s v="Yes"/>
    <m/>
    <x v="0"/>
    <x v="0"/>
    <x v="0"/>
    <x v="1"/>
    <x v="1"/>
    <x v="1"/>
    <x v="0"/>
    <x v="0"/>
    <x v="0"/>
    <x v="0"/>
    <m/>
    <m/>
    <m/>
    <x v="0"/>
  </r>
  <r>
    <x v="463"/>
    <x v="425"/>
    <x v="2"/>
    <x v="0"/>
    <x v="0"/>
    <x v="28"/>
    <s v="Yes"/>
    <m/>
    <x v="0"/>
    <x v="0"/>
    <x v="0"/>
    <x v="1"/>
    <x v="1"/>
    <x v="1"/>
    <x v="0"/>
    <x v="0"/>
    <x v="0"/>
    <x v="0"/>
    <m/>
    <m/>
    <m/>
    <x v="0"/>
  </r>
  <r>
    <x v="464"/>
    <x v="426"/>
    <x v="2"/>
    <x v="0"/>
    <x v="0"/>
    <x v="28"/>
    <s v="Yes"/>
    <m/>
    <x v="0"/>
    <x v="0"/>
    <x v="0"/>
    <x v="1"/>
    <x v="1"/>
    <x v="1"/>
    <x v="0"/>
    <x v="0"/>
    <x v="0"/>
    <x v="0"/>
    <m/>
    <m/>
    <m/>
    <x v="0"/>
  </r>
  <r>
    <x v="465"/>
    <x v="427"/>
    <x v="2"/>
    <x v="1"/>
    <x v="0"/>
    <x v="28"/>
    <s v="Yes"/>
    <m/>
    <x v="0"/>
    <x v="0"/>
    <x v="0"/>
    <x v="1"/>
    <x v="1"/>
    <x v="1"/>
    <x v="0"/>
    <x v="0"/>
    <x v="0"/>
    <x v="0"/>
    <m/>
    <m/>
    <m/>
    <x v="0"/>
  </r>
  <r>
    <x v="466"/>
    <x v="428"/>
    <x v="2"/>
    <x v="0"/>
    <x v="0"/>
    <x v="28"/>
    <s v="Yes"/>
    <m/>
    <x v="0"/>
    <x v="0"/>
    <x v="0"/>
    <x v="1"/>
    <x v="1"/>
    <x v="1"/>
    <x v="0"/>
    <x v="0"/>
    <x v="0"/>
    <x v="0"/>
    <m/>
    <m/>
    <m/>
    <x v="0"/>
  </r>
  <r>
    <x v="467"/>
    <x v="429"/>
    <x v="2"/>
    <x v="1"/>
    <x v="0"/>
    <x v="28"/>
    <s v="Yes"/>
    <m/>
    <x v="0"/>
    <x v="0"/>
    <x v="0"/>
    <x v="1"/>
    <x v="0"/>
    <x v="1"/>
    <x v="0"/>
    <x v="0"/>
    <x v="0"/>
    <x v="0"/>
    <m/>
    <m/>
    <m/>
    <x v="0"/>
  </r>
  <r>
    <x v="468"/>
    <x v="430"/>
    <x v="2"/>
    <x v="1"/>
    <x v="0"/>
    <x v="28"/>
    <s v="Yes"/>
    <m/>
    <x v="0"/>
    <x v="0"/>
    <x v="0"/>
    <x v="1"/>
    <x v="0"/>
    <x v="1"/>
    <x v="0"/>
    <x v="0"/>
    <x v="0"/>
    <x v="0"/>
    <m/>
    <m/>
    <m/>
    <x v="0"/>
  </r>
  <r>
    <x v="469"/>
    <x v="431"/>
    <x v="2"/>
    <x v="0"/>
    <x v="0"/>
    <x v="28"/>
    <s v="Yes"/>
    <m/>
    <x v="0"/>
    <x v="0"/>
    <x v="0"/>
    <x v="0"/>
    <x v="0"/>
    <x v="1"/>
    <x v="0"/>
    <x v="0"/>
    <x v="0"/>
    <x v="0"/>
    <s v="Empire and (post)colonialism"/>
    <m/>
    <m/>
    <x v="0"/>
  </r>
  <r>
    <x v="470"/>
    <x v="432"/>
    <x v="2"/>
    <x v="0"/>
    <x v="0"/>
    <x v="28"/>
    <s v="Yes"/>
    <m/>
    <x v="0"/>
    <x v="0"/>
    <x v="0"/>
    <x v="1"/>
    <x v="0"/>
    <x v="1"/>
    <x v="0"/>
    <x v="0"/>
    <x v="0"/>
    <x v="0"/>
    <m/>
    <m/>
    <m/>
    <x v="0"/>
  </r>
  <r>
    <x v="471"/>
    <x v="433"/>
    <x v="2"/>
    <x v="1"/>
    <x v="0"/>
    <x v="28"/>
    <s v="Yes"/>
    <m/>
    <x v="0"/>
    <x v="0"/>
    <x v="0"/>
    <x v="1"/>
    <x v="1"/>
    <x v="1"/>
    <x v="0"/>
    <x v="0"/>
    <x v="0"/>
    <x v="0"/>
    <m/>
    <m/>
    <m/>
    <x v="0"/>
  </r>
  <r>
    <x v="472"/>
    <x v="434"/>
    <x v="2"/>
    <x v="0"/>
    <x v="0"/>
    <x v="28"/>
    <s v="Yes"/>
    <m/>
    <x v="0"/>
    <x v="0"/>
    <x v="0"/>
    <x v="1"/>
    <x v="0"/>
    <x v="1"/>
    <x v="0"/>
    <x v="0"/>
    <x v="0"/>
    <x v="0"/>
    <s v="International relations"/>
    <m/>
    <m/>
    <x v="0"/>
  </r>
  <r>
    <x v="473"/>
    <x v="435"/>
    <x v="2"/>
    <x v="0"/>
    <x v="0"/>
    <x v="28"/>
    <s v="Yes"/>
    <m/>
    <x v="0"/>
    <x v="0"/>
    <x v="0"/>
    <x v="0"/>
    <x v="1"/>
    <x v="1"/>
    <x v="0"/>
    <x v="0"/>
    <x v="0"/>
    <x v="0"/>
    <s v="Race "/>
    <s v="International relations"/>
    <m/>
    <x v="0"/>
  </r>
  <r>
    <x v="474"/>
    <x v="436"/>
    <x v="2"/>
    <x v="1"/>
    <x v="0"/>
    <x v="28"/>
    <s v="Yes"/>
    <m/>
    <x v="0"/>
    <x v="0"/>
    <x v="0"/>
    <x v="0"/>
    <x v="1"/>
    <x v="1"/>
    <x v="0"/>
    <x v="0"/>
    <x v="0"/>
    <x v="0"/>
    <s v="War, conflict and peace"/>
    <m/>
    <m/>
    <x v="0"/>
  </r>
  <r>
    <x v="475"/>
    <x v="437"/>
    <x v="2"/>
    <x v="0"/>
    <x v="0"/>
    <x v="28"/>
    <s v="Yes"/>
    <m/>
    <x v="0"/>
    <x v="0"/>
    <x v="0"/>
    <x v="0"/>
    <x v="0"/>
    <x v="1"/>
    <x v="0"/>
    <x v="0"/>
    <x v="0"/>
    <x v="0"/>
    <s v="Gender and sexuality"/>
    <m/>
    <m/>
    <x v="0"/>
  </r>
  <r>
    <x v="476"/>
    <x v="438"/>
    <x v="0"/>
    <x v="3"/>
    <x v="0"/>
    <x v="29"/>
    <s v="Yes"/>
    <m/>
    <x v="0"/>
    <x v="0"/>
    <x v="0"/>
    <x v="1"/>
    <x v="1"/>
    <x v="1"/>
    <x v="0"/>
    <x v="0"/>
    <x v="0"/>
    <x v="1"/>
    <m/>
    <m/>
    <m/>
    <x v="0"/>
  </r>
  <r>
    <x v="477"/>
    <x v="439"/>
    <x v="0"/>
    <x v="0"/>
    <x v="0"/>
    <x v="29"/>
    <s v="Yes"/>
    <m/>
    <x v="0"/>
    <x v="0"/>
    <x v="1"/>
    <x v="1"/>
    <x v="1"/>
    <x v="1"/>
    <x v="0"/>
    <x v="0"/>
    <x v="0"/>
    <x v="0"/>
    <m/>
    <m/>
    <m/>
    <x v="0"/>
  </r>
  <r>
    <x v="478"/>
    <x v="440"/>
    <x v="0"/>
    <x v="1"/>
    <x v="0"/>
    <x v="29"/>
    <s v="Yes"/>
    <m/>
    <x v="0"/>
    <x v="0"/>
    <x v="1"/>
    <x v="1"/>
    <x v="1"/>
    <x v="1"/>
    <x v="0"/>
    <x v="0"/>
    <x v="0"/>
    <x v="0"/>
    <s v="Beliefs"/>
    <m/>
    <m/>
    <x v="0"/>
  </r>
  <r>
    <x v="479"/>
    <x v="441"/>
    <x v="0"/>
    <x v="0"/>
    <x v="0"/>
    <x v="29"/>
    <s v="Yes"/>
    <m/>
    <x v="0"/>
    <x v="0"/>
    <x v="1"/>
    <x v="1"/>
    <x v="1"/>
    <x v="1"/>
    <x v="0"/>
    <x v="1"/>
    <x v="0"/>
    <x v="0"/>
    <s v="Nature and the natural world"/>
    <s v="Beliefs"/>
    <m/>
    <x v="0"/>
  </r>
  <r>
    <x v="480"/>
    <x v="442"/>
    <x v="0"/>
    <x v="1"/>
    <x v="0"/>
    <x v="29"/>
    <s v="Yes"/>
    <m/>
    <x v="1"/>
    <x v="0"/>
    <x v="0"/>
    <x v="1"/>
    <x v="1"/>
    <x v="1"/>
    <x v="0"/>
    <x v="0"/>
    <x v="0"/>
    <x v="0"/>
    <s v="Ethics and morality"/>
    <s v="Trust and security"/>
    <m/>
    <x v="0"/>
  </r>
  <r>
    <x v="481"/>
    <x v="443"/>
    <x v="0"/>
    <x v="1"/>
    <x v="0"/>
    <x v="29"/>
    <s v="Yes"/>
    <m/>
    <x v="0"/>
    <x v="0"/>
    <x v="1"/>
    <x v="1"/>
    <x v="1"/>
    <x v="0"/>
    <x v="0"/>
    <x v="0"/>
    <x v="0"/>
    <x v="0"/>
    <s v="World literature"/>
    <s v="Beliefs"/>
    <m/>
    <x v="0"/>
  </r>
  <r>
    <x v="482"/>
    <x v="444"/>
    <x v="0"/>
    <x v="0"/>
    <x v="0"/>
    <x v="29"/>
    <s v="Yes"/>
    <m/>
    <x v="1"/>
    <x v="0"/>
    <x v="0"/>
    <x v="1"/>
    <x v="1"/>
    <x v="1"/>
    <x v="0"/>
    <x v="0"/>
    <x v="0"/>
    <x v="0"/>
    <s v="Ethics and morality"/>
    <s v="Nature and the natural world"/>
    <m/>
    <x v="0"/>
  </r>
  <r>
    <x v="483"/>
    <x v="445"/>
    <x v="1"/>
    <x v="1"/>
    <x v="0"/>
    <x v="29"/>
    <s v="Yes"/>
    <m/>
    <x v="0"/>
    <x v="0"/>
    <x v="1"/>
    <x v="0"/>
    <x v="1"/>
    <x v="1"/>
    <x v="0"/>
    <x v="0"/>
    <x v="0"/>
    <x v="0"/>
    <m/>
    <m/>
    <m/>
    <x v="0"/>
  </r>
  <r>
    <x v="484"/>
    <x v="446"/>
    <x v="1"/>
    <x v="3"/>
    <x v="0"/>
    <x v="29"/>
    <s v="Yes"/>
    <m/>
    <x v="0"/>
    <x v="0"/>
    <x v="0"/>
    <x v="1"/>
    <x v="1"/>
    <x v="1"/>
    <x v="0"/>
    <x v="0"/>
    <x v="0"/>
    <x v="1"/>
    <m/>
    <m/>
    <m/>
    <x v="0"/>
  </r>
  <r>
    <x v="485"/>
    <x v="447"/>
    <x v="1"/>
    <x v="0"/>
    <x v="0"/>
    <x v="29"/>
    <s v="Yes"/>
    <m/>
    <x v="0"/>
    <x v="0"/>
    <x v="0"/>
    <x v="1"/>
    <x v="1"/>
    <x v="1"/>
    <x v="0"/>
    <x v="0"/>
    <x v="0"/>
    <x v="1"/>
    <m/>
    <m/>
    <m/>
    <x v="0"/>
  </r>
  <r>
    <x v="486"/>
    <x v="448"/>
    <x v="1"/>
    <x v="1"/>
    <x v="0"/>
    <x v="29"/>
    <s v="Yes"/>
    <m/>
    <x v="0"/>
    <x v="0"/>
    <x v="1"/>
    <x v="0"/>
    <x v="1"/>
    <x v="1"/>
    <x v="0"/>
    <x v="0"/>
    <x v="0"/>
    <x v="0"/>
    <m/>
    <m/>
    <m/>
    <x v="0"/>
  </r>
  <r>
    <x v="487"/>
    <x v="109"/>
    <x v="1"/>
    <x v="0"/>
    <x v="0"/>
    <x v="29"/>
    <s v="Yes"/>
    <m/>
    <x v="0"/>
    <x v="0"/>
    <x v="1"/>
    <x v="1"/>
    <x v="1"/>
    <x v="0"/>
    <x v="0"/>
    <x v="0"/>
    <x v="0"/>
    <x v="0"/>
    <s v="Aesthetics and arts"/>
    <s v="Beliefs"/>
    <m/>
    <x v="0"/>
  </r>
  <r>
    <x v="488"/>
    <x v="449"/>
    <x v="1"/>
    <x v="0"/>
    <x v="0"/>
    <x v="29"/>
    <s v="Yes"/>
    <m/>
    <x v="0"/>
    <x v="0"/>
    <x v="1"/>
    <x v="1"/>
    <x v="1"/>
    <x v="1"/>
    <x v="0"/>
    <x v="0"/>
    <x v="0"/>
    <x v="0"/>
    <s v="Ethics and morality"/>
    <s v="Beliefs"/>
    <m/>
    <x v="0"/>
  </r>
  <r>
    <x v="489"/>
    <x v="450"/>
    <x v="1"/>
    <x v="0"/>
    <x v="0"/>
    <x v="29"/>
    <s v="Yes"/>
    <m/>
    <x v="0"/>
    <x v="0"/>
    <x v="1"/>
    <x v="1"/>
    <x v="1"/>
    <x v="1"/>
    <x v="0"/>
    <x v="0"/>
    <x v="0"/>
    <x v="0"/>
    <s v="Death and eschatology"/>
    <s v="Beliefs"/>
    <m/>
    <x v="0"/>
  </r>
  <r>
    <x v="490"/>
    <x v="451"/>
    <x v="1"/>
    <x v="1"/>
    <x v="0"/>
    <x v="29"/>
    <s v="Yes"/>
    <m/>
    <x v="0"/>
    <x v="0"/>
    <x v="1"/>
    <x v="1"/>
    <x v="1"/>
    <x v="1"/>
    <x v="0"/>
    <x v="0"/>
    <x v="0"/>
    <x v="0"/>
    <s v="Ethics and morality"/>
    <m/>
    <m/>
    <x v="0"/>
  </r>
  <r>
    <x v="491"/>
    <x v="452"/>
    <x v="1"/>
    <x v="0"/>
    <x v="0"/>
    <x v="29"/>
    <s v="Yes"/>
    <m/>
    <x v="1"/>
    <x v="0"/>
    <x v="0"/>
    <x v="1"/>
    <x v="1"/>
    <x v="1"/>
    <x v="0"/>
    <x v="0"/>
    <x v="0"/>
    <x v="0"/>
    <s v="Ethics and morality"/>
    <m/>
    <m/>
    <x v="0"/>
  </r>
  <r>
    <x v="492"/>
    <x v="453"/>
    <x v="2"/>
    <x v="0"/>
    <x v="0"/>
    <x v="29"/>
    <s v="Yes"/>
    <m/>
    <x v="0"/>
    <x v="0"/>
    <x v="1"/>
    <x v="1"/>
    <x v="1"/>
    <x v="1"/>
    <x v="0"/>
    <x v="0"/>
    <x v="0"/>
    <x v="0"/>
    <s v="Science and technology"/>
    <s v="Beliefs"/>
    <m/>
    <x v="0"/>
  </r>
  <r>
    <x v="493"/>
    <x v="454"/>
    <x v="2"/>
    <x v="0"/>
    <x v="0"/>
    <x v="29"/>
    <s v="Yes"/>
    <m/>
    <x v="0"/>
    <x v="0"/>
    <x v="0"/>
    <x v="1"/>
    <x v="1"/>
    <x v="0"/>
    <x v="0"/>
    <x v="0"/>
    <x v="0"/>
    <x v="0"/>
    <s v="Gender and sexuality"/>
    <s v="Beliefs"/>
    <m/>
    <x v="0"/>
  </r>
  <r>
    <x v="494"/>
    <x v="455"/>
    <x v="2"/>
    <x v="1"/>
    <x v="0"/>
    <x v="29"/>
    <s v="Yes"/>
    <m/>
    <x v="0"/>
    <x v="0"/>
    <x v="1"/>
    <x v="1"/>
    <x v="1"/>
    <x v="1"/>
    <x v="0"/>
    <x v="0"/>
    <x v="0"/>
    <x v="0"/>
    <m/>
    <m/>
    <m/>
    <x v="0"/>
  </r>
  <r>
    <x v="495"/>
    <x v="456"/>
    <x v="2"/>
    <x v="1"/>
    <x v="0"/>
    <x v="29"/>
    <s v="Yes"/>
    <m/>
    <x v="0"/>
    <x v="0"/>
    <x v="1"/>
    <x v="1"/>
    <x v="1"/>
    <x v="0"/>
    <x v="0"/>
    <x v="0"/>
    <x v="0"/>
    <x v="0"/>
    <s v="Beliefs"/>
    <s v="World literature"/>
    <m/>
    <x v="0"/>
  </r>
  <r>
    <x v="496"/>
    <x v="457"/>
    <x v="2"/>
    <x v="0"/>
    <x v="0"/>
    <x v="29"/>
    <s v="Yes"/>
    <m/>
    <x v="0"/>
    <x v="0"/>
    <x v="1"/>
    <x v="1"/>
    <x v="1"/>
    <x v="1"/>
    <x v="0"/>
    <x v="0"/>
    <x v="0"/>
    <x v="0"/>
    <s v="Beliefs"/>
    <m/>
    <m/>
    <x v="0"/>
  </r>
  <r>
    <x v="497"/>
    <x v="458"/>
    <x v="0"/>
    <x v="0"/>
    <x v="0"/>
    <x v="30"/>
    <s v="Yes"/>
    <m/>
    <x v="0"/>
    <x v="0"/>
    <x v="0"/>
    <x v="1"/>
    <x v="0"/>
    <x v="1"/>
    <x v="0"/>
    <x v="0"/>
    <x v="0"/>
    <x v="0"/>
    <s v="War, conflict and peace"/>
    <m/>
    <s v="Eastern Europe"/>
    <x v="0"/>
  </r>
  <r>
    <x v="498"/>
    <x v="459"/>
    <x v="0"/>
    <x v="1"/>
    <x v="0"/>
    <x v="30"/>
    <s v="Yes"/>
    <m/>
    <x v="0"/>
    <x v="0"/>
    <x v="0"/>
    <x v="0"/>
    <x v="1"/>
    <x v="1"/>
    <x v="0"/>
    <x v="0"/>
    <x v="0"/>
    <x v="0"/>
    <m/>
    <m/>
    <m/>
    <x v="0"/>
  </r>
  <r>
    <x v="499"/>
    <x v="458"/>
    <x v="1"/>
    <x v="0"/>
    <x v="0"/>
    <x v="30"/>
    <s v="Yes"/>
    <m/>
    <x v="0"/>
    <x v="0"/>
    <x v="0"/>
    <x v="0"/>
    <x v="0"/>
    <x v="1"/>
    <x v="0"/>
    <x v="0"/>
    <x v="0"/>
    <x v="0"/>
    <m/>
    <m/>
    <m/>
    <x v="0"/>
  </r>
  <r>
    <x v="500"/>
    <x v="460"/>
    <x v="1"/>
    <x v="1"/>
    <x v="0"/>
    <x v="30"/>
    <s v="Yes"/>
    <m/>
    <x v="0"/>
    <x v="0"/>
    <x v="0"/>
    <x v="1"/>
    <x v="0"/>
    <x v="1"/>
    <x v="0"/>
    <x v="0"/>
    <x v="0"/>
    <x v="0"/>
    <s v="Revolution, power and protest"/>
    <m/>
    <s v="Eastern Europe"/>
    <x v="0"/>
  </r>
  <r>
    <x v="501"/>
    <x v="461"/>
    <x v="1"/>
    <x v="3"/>
    <x v="0"/>
    <x v="30"/>
    <s v="Yes"/>
    <m/>
    <x v="0"/>
    <x v="0"/>
    <x v="0"/>
    <x v="1"/>
    <x v="1"/>
    <x v="0"/>
    <x v="0"/>
    <x v="0"/>
    <x v="0"/>
    <x v="0"/>
    <m/>
    <m/>
    <m/>
    <x v="0"/>
  </r>
  <r>
    <x v="502"/>
    <x v="462"/>
    <x v="1"/>
    <x v="0"/>
    <x v="0"/>
    <x v="30"/>
    <s v="Yes"/>
    <m/>
    <x v="0"/>
    <x v="0"/>
    <x v="0"/>
    <x v="0"/>
    <x v="0"/>
    <x v="1"/>
    <x v="0"/>
    <x v="0"/>
    <x v="0"/>
    <x v="0"/>
    <m/>
    <m/>
    <m/>
    <x v="0"/>
  </r>
  <r>
    <x v="503"/>
    <x v="463"/>
    <x v="2"/>
    <x v="0"/>
    <x v="0"/>
    <x v="30"/>
    <s v="Yes"/>
    <m/>
    <x v="0"/>
    <x v="0"/>
    <x v="0"/>
    <x v="1"/>
    <x v="1"/>
    <x v="1"/>
    <x v="0"/>
    <x v="0"/>
    <x v="0"/>
    <x v="1"/>
    <m/>
    <m/>
    <s v="Eastern Europe"/>
    <x v="51"/>
  </r>
  <r>
    <x v="504"/>
    <x v="464"/>
    <x v="2"/>
    <x v="1"/>
    <x v="0"/>
    <x v="30"/>
    <s v="Yes"/>
    <m/>
    <x v="0"/>
    <x v="0"/>
    <x v="0"/>
    <x v="1"/>
    <x v="1"/>
    <x v="1"/>
    <x v="1"/>
    <x v="0"/>
    <x v="0"/>
    <x v="0"/>
    <m/>
    <m/>
    <s v="Eastern Europe"/>
    <x v="0"/>
  </r>
  <r>
    <x v="505"/>
    <x v="465"/>
    <x v="3"/>
    <x v="1"/>
    <x v="0"/>
    <x v="30"/>
    <s v="Yes"/>
    <m/>
    <x v="0"/>
    <x v="0"/>
    <x v="0"/>
    <x v="1"/>
    <x v="1"/>
    <x v="1"/>
    <x v="0"/>
    <x v="0"/>
    <x v="0"/>
    <x v="1"/>
    <m/>
    <m/>
    <m/>
    <x v="0"/>
  </r>
  <r>
    <x v="506"/>
    <x v="466"/>
    <x v="3"/>
    <x v="0"/>
    <x v="0"/>
    <x v="30"/>
    <s v="Yes"/>
    <m/>
    <x v="0"/>
    <x v="0"/>
    <x v="0"/>
    <x v="1"/>
    <x v="1"/>
    <x v="1"/>
    <x v="0"/>
    <x v="0"/>
    <x v="0"/>
    <x v="1"/>
    <m/>
    <m/>
    <m/>
    <x v="0"/>
  </r>
  <r>
    <x v="507"/>
    <x v="467"/>
    <x v="3"/>
    <x v="3"/>
    <x v="0"/>
    <x v="30"/>
    <s v="Yes"/>
    <m/>
    <x v="0"/>
    <x v="0"/>
    <x v="0"/>
    <x v="1"/>
    <x v="1"/>
    <x v="1"/>
    <x v="0"/>
    <x v="0"/>
    <x v="0"/>
    <x v="1"/>
    <m/>
    <m/>
    <m/>
    <x v="0"/>
  </r>
  <r>
    <x v="508"/>
    <x v="468"/>
    <x v="3"/>
    <x v="3"/>
    <x v="0"/>
    <x v="30"/>
    <s v="Yes"/>
    <m/>
    <x v="0"/>
    <x v="0"/>
    <x v="0"/>
    <x v="1"/>
    <x v="1"/>
    <x v="1"/>
    <x v="0"/>
    <x v="0"/>
    <x v="0"/>
    <x v="1"/>
    <m/>
    <m/>
    <m/>
    <x v="0"/>
  </r>
  <r>
    <x v="509"/>
    <x v="469"/>
    <x v="3"/>
    <x v="3"/>
    <x v="0"/>
    <x v="30"/>
    <s v="Yes"/>
    <m/>
    <x v="0"/>
    <x v="0"/>
    <x v="0"/>
    <x v="1"/>
    <x v="1"/>
    <x v="1"/>
    <x v="0"/>
    <x v="0"/>
    <x v="0"/>
    <x v="1"/>
    <m/>
    <m/>
    <m/>
    <x v="0"/>
  </r>
  <r>
    <x v="510"/>
    <x v="470"/>
    <x v="0"/>
    <x v="0"/>
    <x v="0"/>
    <x v="31"/>
    <s v="Yes"/>
    <m/>
    <x v="0"/>
    <x v="0"/>
    <x v="0"/>
    <x v="1"/>
    <x v="1"/>
    <x v="1"/>
    <x v="0"/>
    <x v="0"/>
    <x v="0"/>
    <x v="0"/>
    <m/>
    <m/>
    <m/>
    <x v="0"/>
  </r>
  <r>
    <x v="511"/>
    <x v="471"/>
    <x v="0"/>
    <x v="1"/>
    <x v="0"/>
    <x v="31"/>
    <s v="Yes"/>
    <m/>
    <x v="0"/>
    <x v="0"/>
    <x v="0"/>
    <x v="1"/>
    <x v="1"/>
    <x v="1"/>
    <x v="1"/>
    <x v="0"/>
    <x v="0"/>
    <x v="0"/>
    <m/>
    <m/>
    <m/>
    <x v="0"/>
  </r>
  <r>
    <x v="512"/>
    <x v="472"/>
    <x v="0"/>
    <x v="1"/>
    <x v="0"/>
    <x v="14"/>
    <s v="Yes"/>
    <m/>
    <x v="0"/>
    <x v="0"/>
    <x v="0"/>
    <x v="1"/>
    <x v="1"/>
    <x v="0"/>
    <x v="0"/>
    <x v="0"/>
    <x v="0"/>
    <x v="0"/>
    <s v="Cultural movements"/>
    <s v="Creativity and innovation"/>
    <m/>
    <x v="0"/>
  </r>
  <r>
    <x v="513"/>
    <x v="473"/>
    <x v="0"/>
    <x v="0"/>
    <x v="0"/>
    <x v="14"/>
    <s v="Yes"/>
    <m/>
    <x v="0"/>
    <x v="0"/>
    <x v="0"/>
    <x v="1"/>
    <x v="1"/>
    <x v="0"/>
    <x v="0"/>
    <x v="0"/>
    <x v="0"/>
    <x v="0"/>
    <s v="Cultural movements"/>
    <s v="Creativity and innovation"/>
    <m/>
    <x v="0"/>
  </r>
  <r>
    <x v="514"/>
    <x v="474"/>
    <x v="0"/>
    <x v="0"/>
    <x v="0"/>
    <x v="31"/>
    <s v="Yes"/>
    <m/>
    <x v="0"/>
    <x v="0"/>
    <x v="0"/>
    <x v="1"/>
    <x v="1"/>
    <x v="1"/>
    <x v="1"/>
    <x v="0"/>
    <x v="0"/>
    <x v="0"/>
    <m/>
    <m/>
    <m/>
    <x v="0"/>
  </r>
  <r>
    <x v="515"/>
    <x v="475"/>
    <x v="0"/>
    <x v="1"/>
    <x v="1"/>
    <x v="31"/>
    <s v="Yes"/>
    <m/>
    <x v="0"/>
    <x v="0"/>
    <x v="0"/>
    <x v="1"/>
    <x v="1"/>
    <x v="1"/>
    <x v="0"/>
    <x v="0"/>
    <x v="0"/>
    <x v="0"/>
    <m/>
    <m/>
    <m/>
    <x v="0"/>
  </r>
  <r>
    <x v="516"/>
    <x v="476"/>
    <x v="0"/>
    <x v="0"/>
    <x v="0"/>
    <x v="31"/>
    <s v="Yes"/>
    <m/>
    <x v="0"/>
    <x v="0"/>
    <x v="0"/>
    <x v="1"/>
    <x v="1"/>
    <x v="1"/>
    <x v="0"/>
    <x v="1"/>
    <x v="0"/>
    <x v="0"/>
    <m/>
    <m/>
    <m/>
    <x v="0"/>
  </r>
  <r>
    <x v="517"/>
    <x v="477"/>
    <x v="0"/>
    <x v="0"/>
    <x v="1"/>
    <x v="31"/>
    <s v="Yes"/>
    <m/>
    <x v="0"/>
    <x v="0"/>
    <x v="0"/>
    <x v="1"/>
    <x v="1"/>
    <x v="1"/>
    <x v="0"/>
    <x v="1"/>
    <x v="0"/>
    <x v="0"/>
    <m/>
    <m/>
    <m/>
    <x v="0"/>
  </r>
  <r>
    <x v="518"/>
    <x v="478"/>
    <x v="1"/>
    <x v="1"/>
    <x v="0"/>
    <x v="31"/>
    <s v="Yes"/>
    <m/>
    <x v="1"/>
    <x v="1"/>
    <x v="0"/>
    <x v="1"/>
    <x v="1"/>
    <x v="1"/>
    <x v="1"/>
    <x v="0"/>
    <x v="0"/>
    <x v="0"/>
    <s v="Science and technology"/>
    <m/>
    <m/>
    <x v="0"/>
  </r>
  <r>
    <x v="519"/>
    <x v="479"/>
    <x v="1"/>
    <x v="1"/>
    <x v="0"/>
    <x v="31"/>
    <s v="Yes"/>
    <m/>
    <x v="0"/>
    <x v="0"/>
    <x v="1"/>
    <x v="1"/>
    <x v="1"/>
    <x v="0"/>
    <x v="0"/>
    <x v="0"/>
    <x v="0"/>
    <x v="0"/>
    <s v="Beliefs"/>
    <s v="Gender and sexuality"/>
    <m/>
    <x v="0"/>
  </r>
  <r>
    <x v="520"/>
    <x v="480"/>
    <x v="1"/>
    <x v="1"/>
    <x v="0"/>
    <x v="31"/>
    <s v="Yes"/>
    <m/>
    <x v="0"/>
    <x v="0"/>
    <x v="0"/>
    <x v="1"/>
    <x v="1"/>
    <x v="1"/>
    <x v="0"/>
    <x v="0"/>
    <x v="0"/>
    <x v="0"/>
    <m/>
    <m/>
    <m/>
    <x v="0"/>
  </r>
  <r>
    <x v="521"/>
    <x v="456"/>
    <x v="2"/>
    <x v="1"/>
    <x v="0"/>
    <x v="31"/>
    <s v="Yes"/>
    <m/>
    <x v="0"/>
    <x v="0"/>
    <x v="0"/>
    <x v="1"/>
    <x v="1"/>
    <x v="1"/>
    <x v="0"/>
    <x v="0"/>
    <x v="0"/>
    <x v="0"/>
    <m/>
    <m/>
    <m/>
    <x v="0"/>
  </r>
  <r>
    <x v="522"/>
    <x v="481"/>
    <x v="0"/>
    <x v="1"/>
    <x v="1"/>
    <x v="32"/>
    <s v="Yes"/>
    <m/>
    <x v="0"/>
    <x v="0"/>
    <x v="0"/>
    <x v="0"/>
    <x v="0"/>
    <x v="1"/>
    <x v="0"/>
    <x v="0"/>
    <x v="0"/>
    <x v="0"/>
    <s v="Justice and social (in)equality"/>
    <s v="Revolution, power and protest"/>
    <m/>
    <x v="0"/>
  </r>
  <r>
    <x v="523"/>
    <x v="482"/>
    <x v="0"/>
    <x v="0"/>
    <x v="1"/>
    <x v="32"/>
    <s v="Yes"/>
    <m/>
    <x v="0"/>
    <x v="0"/>
    <x v="0"/>
    <x v="0"/>
    <x v="1"/>
    <x v="1"/>
    <x v="0"/>
    <x v="0"/>
    <x v="0"/>
    <x v="0"/>
    <s v="International relations"/>
    <m/>
    <m/>
    <x v="0"/>
  </r>
  <r>
    <x v="524"/>
    <x v="483"/>
    <x v="0"/>
    <x v="1"/>
    <x v="1"/>
    <x v="32"/>
    <s v="Yes"/>
    <m/>
    <x v="1"/>
    <x v="1"/>
    <x v="0"/>
    <x v="1"/>
    <x v="1"/>
    <x v="1"/>
    <x v="0"/>
    <x v="0"/>
    <x v="0"/>
    <x v="0"/>
    <m/>
    <m/>
    <m/>
    <x v="52"/>
  </r>
  <r>
    <x v="525"/>
    <x v="484"/>
    <x v="0"/>
    <x v="0"/>
    <x v="1"/>
    <x v="32"/>
    <s v="Yes"/>
    <m/>
    <x v="1"/>
    <x v="1"/>
    <x v="0"/>
    <x v="1"/>
    <x v="1"/>
    <x v="1"/>
    <x v="0"/>
    <x v="0"/>
    <x v="0"/>
    <x v="0"/>
    <m/>
    <m/>
    <m/>
    <x v="53"/>
  </r>
  <r>
    <x v="526"/>
    <x v="485"/>
    <x v="0"/>
    <x v="1"/>
    <x v="0"/>
    <x v="32"/>
    <s v="Yes"/>
    <m/>
    <x v="0"/>
    <x v="0"/>
    <x v="0"/>
    <x v="1"/>
    <x v="0"/>
    <x v="1"/>
    <x v="1"/>
    <x v="0"/>
    <x v="0"/>
    <x v="0"/>
    <s v="Business and economy"/>
    <m/>
    <m/>
    <x v="0"/>
  </r>
  <r>
    <x v="527"/>
    <x v="486"/>
    <x v="1"/>
    <x v="0"/>
    <x v="0"/>
    <x v="32"/>
    <s v="Yes"/>
    <m/>
    <x v="0"/>
    <x v="0"/>
    <x v="1"/>
    <x v="1"/>
    <x v="1"/>
    <x v="1"/>
    <x v="0"/>
    <x v="0"/>
    <x v="0"/>
    <x v="0"/>
    <s v="Gender and sexuality"/>
    <s v="Family and everyday life"/>
    <m/>
    <x v="54"/>
  </r>
  <r>
    <x v="528"/>
    <x v="487"/>
    <x v="1"/>
    <x v="1"/>
    <x v="0"/>
    <x v="32"/>
    <s v="Yes"/>
    <m/>
    <x v="0"/>
    <x v="0"/>
    <x v="1"/>
    <x v="1"/>
    <x v="1"/>
    <x v="1"/>
    <x v="0"/>
    <x v="0"/>
    <x v="0"/>
    <x v="0"/>
    <s v="Beliefs"/>
    <m/>
    <m/>
    <x v="0"/>
  </r>
  <r>
    <x v="529"/>
    <x v="488"/>
    <x v="1"/>
    <x v="1"/>
    <x v="0"/>
    <x v="32"/>
    <s v="Yes"/>
    <m/>
    <x v="0"/>
    <x v="0"/>
    <x v="0"/>
    <x v="1"/>
    <x v="0"/>
    <x v="1"/>
    <x v="0"/>
    <x v="0"/>
    <x v="0"/>
    <x v="0"/>
    <s v="Business and economy"/>
    <m/>
    <m/>
    <x v="0"/>
  </r>
  <r>
    <x v="530"/>
    <x v="489"/>
    <x v="1"/>
    <x v="0"/>
    <x v="0"/>
    <x v="32"/>
    <s v="Yes"/>
    <m/>
    <x v="0"/>
    <x v="0"/>
    <x v="0"/>
    <x v="1"/>
    <x v="1"/>
    <x v="0"/>
    <x v="0"/>
    <x v="0"/>
    <x v="0"/>
    <x v="0"/>
    <s v="Science and technology"/>
    <s v="Aesthetics and arts"/>
    <m/>
    <x v="0"/>
  </r>
  <r>
    <x v="531"/>
    <x v="490"/>
    <x v="1"/>
    <x v="1"/>
    <x v="0"/>
    <x v="32"/>
    <s v="Yes"/>
    <m/>
    <x v="0"/>
    <x v="0"/>
    <x v="1"/>
    <x v="1"/>
    <x v="1"/>
    <x v="1"/>
    <x v="1"/>
    <x v="0"/>
    <x v="0"/>
    <x v="0"/>
    <m/>
    <m/>
    <m/>
    <x v="0"/>
  </r>
  <r>
    <x v="532"/>
    <x v="491"/>
    <x v="2"/>
    <x v="0"/>
    <x v="0"/>
    <x v="32"/>
    <s v="Yes"/>
    <m/>
    <x v="0"/>
    <x v="0"/>
    <x v="1"/>
    <x v="1"/>
    <x v="1"/>
    <x v="1"/>
    <x v="0"/>
    <x v="0"/>
    <x v="0"/>
    <x v="0"/>
    <s v="Health "/>
    <m/>
    <m/>
    <x v="0"/>
  </r>
  <r>
    <x v="533"/>
    <x v="492"/>
    <x v="2"/>
    <x v="0"/>
    <x v="0"/>
    <x v="32"/>
    <s v="Yes"/>
    <m/>
    <x v="0"/>
    <x v="0"/>
    <x v="0"/>
    <x v="1"/>
    <x v="1"/>
    <x v="1"/>
    <x v="0"/>
    <x v="0"/>
    <x v="0"/>
    <x v="0"/>
    <m/>
    <m/>
    <m/>
    <x v="0"/>
  </r>
  <r>
    <x v="534"/>
    <x v="493"/>
    <x v="2"/>
    <x v="0"/>
    <x v="0"/>
    <x v="32"/>
    <s v="Yes"/>
    <m/>
    <x v="0"/>
    <x v="0"/>
    <x v="0"/>
    <x v="0"/>
    <x v="1"/>
    <x v="1"/>
    <x v="0"/>
    <x v="0"/>
    <x v="0"/>
    <x v="0"/>
    <s v="International relations"/>
    <m/>
    <m/>
    <x v="0"/>
  </r>
  <r>
    <x v="535"/>
    <x v="494"/>
    <x v="2"/>
    <x v="1"/>
    <x v="0"/>
    <x v="32"/>
    <s v="Yes"/>
    <m/>
    <x v="0"/>
    <x v="0"/>
    <x v="0"/>
    <x v="1"/>
    <x v="1"/>
    <x v="0"/>
    <x v="0"/>
    <x v="0"/>
    <x v="0"/>
    <x v="0"/>
    <s v="Aesthetics and arts"/>
    <m/>
    <m/>
    <x v="0"/>
  </r>
  <r>
    <x v="536"/>
    <x v="495"/>
    <x v="2"/>
    <x v="1"/>
    <x v="0"/>
    <x v="32"/>
    <s v="Yes"/>
    <m/>
    <x v="0"/>
    <x v="0"/>
    <x v="0"/>
    <x v="1"/>
    <x v="1"/>
    <x v="0"/>
    <x v="0"/>
    <x v="0"/>
    <x v="0"/>
    <x v="0"/>
    <s v="Aesthetics and arts"/>
    <s v="Heritage and memory"/>
    <m/>
    <x v="0"/>
  </r>
  <r>
    <x v="537"/>
    <x v="496"/>
    <x v="2"/>
    <x v="1"/>
    <x v="0"/>
    <x v="32"/>
    <s v="Yes"/>
    <m/>
    <x v="0"/>
    <x v="0"/>
    <x v="0"/>
    <x v="0"/>
    <x v="1"/>
    <x v="1"/>
    <x v="0"/>
    <x v="0"/>
    <x v="0"/>
    <x v="0"/>
    <s v="Science and technology"/>
    <m/>
    <m/>
    <x v="0"/>
  </r>
  <r>
    <x v="538"/>
    <x v="497"/>
    <x v="2"/>
    <x v="1"/>
    <x v="0"/>
    <x v="33"/>
    <s v="Yes"/>
    <m/>
    <x v="0"/>
    <x v="0"/>
    <x v="0"/>
    <x v="1"/>
    <x v="1"/>
    <x v="1"/>
    <x v="0"/>
    <x v="0"/>
    <x v="0"/>
    <x v="0"/>
    <m/>
    <m/>
    <m/>
    <x v="0"/>
  </r>
  <r>
    <x v="539"/>
    <x v="498"/>
    <x v="0"/>
    <x v="0"/>
    <x v="0"/>
    <x v="34"/>
    <s v="Yes"/>
    <m/>
    <x v="0"/>
    <x v="0"/>
    <x v="0"/>
    <x v="1"/>
    <x v="1"/>
    <x v="1"/>
    <x v="0"/>
    <x v="0"/>
    <x v="0"/>
    <x v="0"/>
    <m/>
    <m/>
    <m/>
    <x v="0"/>
  </r>
  <r>
    <x v="540"/>
    <x v="499"/>
    <x v="0"/>
    <x v="0"/>
    <x v="0"/>
    <x v="34"/>
    <s v="Yes"/>
    <m/>
    <x v="0"/>
    <x v="0"/>
    <x v="0"/>
    <x v="1"/>
    <x v="1"/>
    <x v="1"/>
    <x v="0"/>
    <x v="1"/>
    <x v="0"/>
    <x v="0"/>
    <s v="Nature and the natural world"/>
    <m/>
    <m/>
    <x v="0"/>
  </r>
  <r>
    <x v="541"/>
    <x v="500"/>
    <x v="0"/>
    <x v="0"/>
    <x v="0"/>
    <x v="34"/>
    <s v="Yes"/>
    <m/>
    <x v="0"/>
    <x v="0"/>
    <x v="0"/>
    <x v="0"/>
    <x v="0"/>
    <x v="1"/>
    <x v="0"/>
    <x v="0"/>
    <x v="0"/>
    <x v="0"/>
    <s v="Justice and social (in)equality"/>
    <m/>
    <m/>
    <x v="0"/>
  </r>
  <r>
    <x v="542"/>
    <x v="501"/>
    <x v="0"/>
    <x v="1"/>
    <x v="0"/>
    <x v="34"/>
    <s v="Yes"/>
    <m/>
    <x v="0"/>
    <x v="1"/>
    <x v="0"/>
    <x v="1"/>
    <x v="1"/>
    <x v="1"/>
    <x v="0"/>
    <x v="0"/>
    <x v="0"/>
    <x v="0"/>
    <m/>
    <m/>
    <m/>
    <x v="0"/>
  </r>
  <r>
    <x v="543"/>
    <x v="502"/>
    <x v="0"/>
    <x v="0"/>
    <x v="0"/>
    <x v="34"/>
    <s v="Yes"/>
    <m/>
    <x v="1"/>
    <x v="1"/>
    <x v="0"/>
    <x v="1"/>
    <x v="1"/>
    <x v="1"/>
    <x v="0"/>
    <x v="0"/>
    <x v="0"/>
    <x v="0"/>
    <m/>
    <m/>
    <m/>
    <x v="0"/>
  </r>
  <r>
    <x v="544"/>
    <x v="503"/>
    <x v="0"/>
    <x v="1"/>
    <x v="0"/>
    <x v="34"/>
    <s v="Yes"/>
    <m/>
    <x v="0"/>
    <x v="1"/>
    <x v="0"/>
    <x v="1"/>
    <x v="0"/>
    <x v="1"/>
    <x v="0"/>
    <x v="0"/>
    <x v="0"/>
    <x v="0"/>
    <m/>
    <m/>
    <m/>
    <x v="0"/>
  </r>
  <r>
    <x v="545"/>
    <x v="504"/>
    <x v="0"/>
    <x v="1"/>
    <x v="0"/>
    <x v="34"/>
    <s v="Yes"/>
    <m/>
    <x v="0"/>
    <x v="0"/>
    <x v="0"/>
    <x v="1"/>
    <x v="0"/>
    <x v="1"/>
    <x v="0"/>
    <x v="0"/>
    <x v="0"/>
    <x v="0"/>
    <s v="International relations"/>
    <s v="Justice and social (in)equality"/>
    <m/>
    <x v="0"/>
  </r>
  <r>
    <x v="546"/>
    <x v="505"/>
    <x v="0"/>
    <x v="0"/>
    <x v="0"/>
    <x v="34"/>
    <s v="Yes"/>
    <m/>
    <x v="0"/>
    <x v="0"/>
    <x v="0"/>
    <x v="0"/>
    <x v="1"/>
    <x v="1"/>
    <x v="0"/>
    <x v="0"/>
    <x v="0"/>
    <x v="0"/>
    <s v="Family and everyday life"/>
    <m/>
    <m/>
    <x v="0"/>
  </r>
  <r>
    <x v="547"/>
    <x v="506"/>
    <x v="1"/>
    <x v="0"/>
    <x v="0"/>
    <x v="34"/>
    <s v="Yes"/>
    <m/>
    <x v="0"/>
    <x v="1"/>
    <x v="0"/>
    <x v="1"/>
    <x v="1"/>
    <x v="1"/>
    <x v="0"/>
    <x v="0"/>
    <x v="0"/>
    <x v="0"/>
    <m/>
    <m/>
    <m/>
    <x v="0"/>
  </r>
  <r>
    <x v="548"/>
    <x v="507"/>
    <x v="1"/>
    <x v="1"/>
    <x v="0"/>
    <x v="34"/>
    <s v="Yes"/>
    <m/>
    <x v="0"/>
    <x v="1"/>
    <x v="0"/>
    <x v="1"/>
    <x v="1"/>
    <x v="1"/>
    <x v="0"/>
    <x v="0"/>
    <x v="0"/>
    <x v="0"/>
    <m/>
    <m/>
    <m/>
    <x v="0"/>
  </r>
  <r>
    <x v="549"/>
    <x v="508"/>
    <x v="1"/>
    <x v="1"/>
    <x v="0"/>
    <x v="34"/>
    <s v="Yes"/>
    <m/>
    <x v="0"/>
    <x v="0"/>
    <x v="0"/>
    <x v="1"/>
    <x v="1"/>
    <x v="1"/>
    <x v="0"/>
    <x v="1"/>
    <x v="0"/>
    <x v="0"/>
    <s v="Nature and the natural world"/>
    <s v="Justice and social (in)equality"/>
    <m/>
    <x v="55"/>
  </r>
  <r>
    <x v="550"/>
    <x v="509"/>
    <x v="1"/>
    <x v="0"/>
    <x v="0"/>
    <x v="34"/>
    <s v="Yes"/>
    <m/>
    <x v="0"/>
    <x v="0"/>
    <x v="0"/>
    <x v="0"/>
    <x v="0"/>
    <x v="1"/>
    <x v="0"/>
    <x v="0"/>
    <x v="0"/>
    <x v="0"/>
    <m/>
    <m/>
    <m/>
    <x v="0"/>
  </r>
  <r>
    <x v="551"/>
    <x v="510"/>
    <x v="1"/>
    <x v="0"/>
    <x v="0"/>
    <x v="34"/>
    <s v="Yes"/>
    <m/>
    <x v="0"/>
    <x v="0"/>
    <x v="0"/>
    <x v="0"/>
    <x v="1"/>
    <x v="1"/>
    <x v="0"/>
    <x v="0"/>
    <x v="0"/>
    <x v="0"/>
    <s v="Revolution, power and protest"/>
    <m/>
    <m/>
    <x v="0"/>
  </r>
  <r>
    <x v="552"/>
    <x v="511"/>
    <x v="1"/>
    <x v="0"/>
    <x v="0"/>
    <x v="34"/>
    <s v="Yes"/>
    <m/>
    <x v="0"/>
    <x v="0"/>
    <x v="0"/>
    <x v="1"/>
    <x v="1"/>
    <x v="1"/>
    <x v="0"/>
    <x v="0"/>
    <x v="0"/>
    <x v="0"/>
    <m/>
    <m/>
    <m/>
    <x v="0"/>
  </r>
  <r>
    <x v="553"/>
    <x v="512"/>
    <x v="1"/>
    <x v="1"/>
    <x v="0"/>
    <x v="34"/>
    <s v="Yes"/>
    <m/>
    <x v="0"/>
    <x v="0"/>
    <x v="0"/>
    <x v="1"/>
    <x v="0"/>
    <x v="1"/>
    <x v="0"/>
    <x v="0"/>
    <x v="0"/>
    <x v="0"/>
    <m/>
    <m/>
    <m/>
    <x v="0"/>
  </r>
  <r>
    <x v="554"/>
    <x v="513"/>
    <x v="1"/>
    <x v="1"/>
    <x v="0"/>
    <x v="34"/>
    <s v="Yes"/>
    <m/>
    <x v="0"/>
    <x v="0"/>
    <x v="0"/>
    <x v="0"/>
    <x v="1"/>
    <x v="1"/>
    <x v="0"/>
    <x v="0"/>
    <x v="0"/>
    <x v="0"/>
    <s v="Family and everyday life"/>
    <m/>
    <m/>
    <x v="0"/>
  </r>
  <r>
    <x v="555"/>
    <x v="514"/>
    <x v="1"/>
    <x v="0"/>
    <x v="0"/>
    <x v="34"/>
    <s v="Yes"/>
    <m/>
    <x v="0"/>
    <x v="0"/>
    <x v="0"/>
    <x v="0"/>
    <x v="1"/>
    <x v="1"/>
    <x v="0"/>
    <x v="0"/>
    <x v="0"/>
    <x v="0"/>
    <s v="Gender and sexuality"/>
    <m/>
    <m/>
    <x v="0"/>
  </r>
  <r>
    <x v="556"/>
    <x v="515"/>
    <x v="1"/>
    <x v="1"/>
    <x v="0"/>
    <x v="34"/>
    <s v="Yes"/>
    <m/>
    <x v="0"/>
    <x v="0"/>
    <x v="0"/>
    <x v="0"/>
    <x v="1"/>
    <x v="1"/>
    <x v="0"/>
    <x v="0"/>
    <x v="0"/>
    <x v="0"/>
    <s v="Justice and social (in)equality"/>
    <s v="Race "/>
    <m/>
    <x v="0"/>
  </r>
  <r>
    <x v="557"/>
    <x v="516"/>
    <x v="2"/>
    <x v="1"/>
    <x v="0"/>
    <x v="34"/>
    <s v="Yes"/>
    <m/>
    <x v="0"/>
    <x v="0"/>
    <x v="1"/>
    <x v="1"/>
    <x v="1"/>
    <x v="1"/>
    <x v="0"/>
    <x v="0"/>
    <x v="0"/>
    <x v="0"/>
    <s v="Death and eschatology"/>
    <m/>
    <m/>
    <x v="0"/>
  </r>
  <r>
    <x v="558"/>
    <x v="517"/>
    <x v="2"/>
    <x v="0"/>
    <x v="0"/>
    <x v="34"/>
    <s v="Yes"/>
    <m/>
    <x v="0"/>
    <x v="0"/>
    <x v="0"/>
    <x v="1"/>
    <x v="1"/>
    <x v="1"/>
    <x v="0"/>
    <x v="0"/>
    <x v="0"/>
    <x v="0"/>
    <m/>
    <m/>
    <m/>
    <x v="0"/>
  </r>
  <r>
    <x v="559"/>
    <x v="518"/>
    <x v="2"/>
    <x v="1"/>
    <x v="0"/>
    <x v="34"/>
    <s v="Yes"/>
    <m/>
    <x v="0"/>
    <x v="0"/>
    <x v="0"/>
    <x v="0"/>
    <x v="0"/>
    <x v="1"/>
    <x v="0"/>
    <x v="0"/>
    <x v="0"/>
    <x v="0"/>
    <m/>
    <m/>
    <m/>
    <x v="0"/>
  </r>
  <r>
    <x v="560"/>
    <x v="519"/>
    <x v="2"/>
    <x v="1"/>
    <x v="0"/>
    <x v="34"/>
    <s v="Yes"/>
    <m/>
    <x v="0"/>
    <x v="0"/>
    <x v="1"/>
    <x v="1"/>
    <x v="1"/>
    <x v="1"/>
    <x v="0"/>
    <x v="0"/>
    <x v="0"/>
    <x v="0"/>
    <s v="Race "/>
    <s v="Youth, education and learning"/>
    <m/>
    <x v="0"/>
  </r>
  <r>
    <x v="561"/>
    <x v="520"/>
    <x v="2"/>
    <x v="1"/>
    <x v="0"/>
    <x v="34"/>
    <s v="Yes"/>
    <m/>
    <x v="0"/>
    <x v="0"/>
    <x v="0"/>
    <x v="0"/>
    <x v="0"/>
    <x v="1"/>
    <x v="0"/>
    <x v="0"/>
    <x v="0"/>
    <x v="0"/>
    <m/>
    <m/>
    <m/>
    <x v="0"/>
  </r>
  <r>
    <x v="562"/>
    <x v="521"/>
    <x v="2"/>
    <x v="0"/>
    <x v="0"/>
    <x v="34"/>
    <s v="Yes"/>
    <m/>
    <x v="0"/>
    <x v="0"/>
    <x v="1"/>
    <x v="0"/>
    <x v="1"/>
    <x v="1"/>
    <x v="0"/>
    <x v="0"/>
    <x v="0"/>
    <x v="0"/>
    <m/>
    <m/>
    <m/>
    <x v="0"/>
  </r>
  <r>
    <x v="563"/>
    <x v="522"/>
    <x v="2"/>
    <x v="0"/>
    <x v="0"/>
    <x v="34"/>
    <s v="Yes"/>
    <m/>
    <x v="1"/>
    <x v="0"/>
    <x v="0"/>
    <x v="0"/>
    <x v="1"/>
    <x v="1"/>
    <x v="0"/>
    <x v="0"/>
    <x v="0"/>
    <x v="0"/>
    <s v="Revolution, power and protest"/>
    <m/>
    <m/>
    <x v="0"/>
  </r>
  <r>
    <x v="564"/>
    <x v="523"/>
    <x v="2"/>
    <x v="0"/>
    <x v="0"/>
    <x v="34"/>
    <s v="Yes"/>
    <m/>
    <x v="0"/>
    <x v="1"/>
    <x v="0"/>
    <x v="1"/>
    <x v="1"/>
    <x v="1"/>
    <x v="0"/>
    <x v="0"/>
    <x v="0"/>
    <x v="0"/>
    <s v="Empire and (post)colonialism"/>
    <s v="International relations"/>
    <m/>
    <x v="0"/>
  </r>
  <r>
    <x v="565"/>
    <x v="524"/>
    <x v="2"/>
    <x v="1"/>
    <x v="0"/>
    <x v="34"/>
    <s v="Yes"/>
    <m/>
    <x v="0"/>
    <x v="0"/>
    <x v="0"/>
    <x v="1"/>
    <x v="1"/>
    <x v="0"/>
    <x v="0"/>
    <x v="0"/>
    <x v="0"/>
    <x v="0"/>
    <s v="Aesthetics and arts"/>
    <m/>
    <m/>
    <x v="0"/>
  </r>
  <r>
    <x v="566"/>
    <x v="525"/>
    <x v="0"/>
    <x v="0"/>
    <x v="0"/>
    <x v="35"/>
    <s v="Yes"/>
    <m/>
    <x v="0"/>
    <x v="0"/>
    <x v="0"/>
    <x v="1"/>
    <x v="1"/>
    <x v="1"/>
    <x v="1"/>
    <x v="0"/>
    <x v="0"/>
    <x v="0"/>
    <s v="Science and technology"/>
    <s v="Aesthetics and arts"/>
    <m/>
    <x v="0"/>
  </r>
  <r>
    <x v="567"/>
    <x v="526"/>
    <x v="0"/>
    <x v="1"/>
    <x v="0"/>
    <x v="35"/>
    <s v="Yes"/>
    <m/>
    <x v="0"/>
    <x v="1"/>
    <x v="0"/>
    <x v="1"/>
    <x v="1"/>
    <x v="1"/>
    <x v="0"/>
    <x v="0"/>
    <x v="0"/>
    <x v="0"/>
    <s v="Justice and social (in)equality"/>
    <m/>
    <m/>
    <x v="0"/>
  </r>
  <r>
    <x v="568"/>
    <x v="527"/>
    <x v="0"/>
    <x v="0"/>
    <x v="1"/>
    <x v="35"/>
    <s v="Yes"/>
    <m/>
    <x v="0"/>
    <x v="1"/>
    <x v="0"/>
    <x v="1"/>
    <x v="1"/>
    <x v="1"/>
    <x v="0"/>
    <x v="0"/>
    <x v="0"/>
    <x v="0"/>
    <m/>
    <m/>
    <m/>
    <x v="56"/>
  </r>
  <r>
    <x v="569"/>
    <x v="528"/>
    <x v="0"/>
    <x v="0"/>
    <x v="0"/>
    <x v="35"/>
    <s v="Yes"/>
    <m/>
    <x v="0"/>
    <x v="1"/>
    <x v="0"/>
    <x v="1"/>
    <x v="1"/>
    <x v="1"/>
    <x v="0"/>
    <x v="0"/>
    <x v="0"/>
    <x v="0"/>
    <m/>
    <m/>
    <m/>
    <x v="0"/>
  </r>
  <r>
    <x v="570"/>
    <x v="529"/>
    <x v="1"/>
    <x v="0"/>
    <x v="0"/>
    <x v="35"/>
    <s v="Yes"/>
    <m/>
    <x v="0"/>
    <x v="1"/>
    <x v="0"/>
    <x v="1"/>
    <x v="1"/>
    <x v="1"/>
    <x v="0"/>
    <x v="0"/>
    <x v="0"/>
    <x v="0"/>
    <m/>
    <m/>
    <m/>
    <x v="0"/>
  </r>
  <r>
    <x v="571"/>
    <x v="530"/>
    <x v="1"/>
    <x v="1"/>
    <x v="0"/>
    <x v="35"/>
    <s v="Yes"/>
    <m/>
    <x v="0"/>
    <x v="1"/>
    <x v="0"/>
    <x v="1"/>
    <x v="1"/>
    <x v="1"/>
    <x v="0"/>
    <x v="0"/>
    <x v="0"/>
    <x v="0"/>
    <m/>
    <m/>
    <m/>
    <x v="0"/>
  </r>
  <r>
    <x v="572"/>
    <x v="528"/>
    <x v="1"/>
    <x v="0"/>
    <x v="0"/>
    <x v="35"/>
    <s v="Yes"/>
    <m/>
    <x v="0"/>
    <x v="1"/>
    <x v="0"/>
    <x v="1"/>
    <x v="1"/>
    <x v="1"/>
    <x v="0"/>
    <x v="0"/>
    <x v="0"/>
    <x v="0"/>
    <m/>
    <m/>
    <m/>
    <x v="0"/>
  </r>
  <r>
    <x v="573"/>
    <x v="531"/>
    <x v="1"/>
    <x v="1"/>
    <x v="0"/>
    <x v="35"/>
    <s v="Yes"/>
    <m/>
    <x v="0"/>
    <x v="0"/>
    <x v="0"/>
    <x v="1"/>
    <x v="0"/>
    <x v="1"/>
    <x v="0"/>
    <x v="0"/>
    <x v="0"/>
    <x v="0"/>
    <m/>
    <m/>
    <m/>
    <x v="0"/>
  </r>
  <r>
    <x v="574"/>
    <x v="532"/>
    <x v="2"/>
    <x v="0"/>
    <x v="0"/>
    <x v="35"/>
    <s v="Yes"/>
    <m/>
    <x v="0"/>
    <x v="1"/>
    <x v="0"/>
    <x v="0"/>
    <x v="1"/>
    <x v="1"/>
    <x v="0"/>
    <x v="0"/>
    <x v="0"/>
    <x v="0"/>
    <s v="Family and everyday life"/>
    <m/>
    <m/>
    <x v="0"/>
  </r>
  <r>
    <x v="575"/>
    <x v="533"/>
    <x v="2"/>
    <x v="0"/>
    <x v="0"/>
    <x v="35"/>
    <s v="Yes"/>
    <m/>
    <x v="0"/>
    <x v="1"/>
    <x v="0"/>
    <x v="1"/>
    <x v="1"/>
    <x v="1"/>
    <x v="1"/>
    <x v="0"/>
    <x v="0"/>
    <x v="0"/>
    <s v="Science and technology"/>
    <m/>
    <m/>
    <x v="0"/>
  </r>
  <r>
    <x v="576"/>
    <x v="530"/>
    <x v="2"/>
    <x v="1"/>
    <x v="0"/>
    <x v="35"/>
    <s v="Yes"/>
    <m/>
    <x v="0"/>
    <x v="1"/>
    <x v="0"/>
    <x v="1"/>
    <x v="1"/>
    <x v="1"/>
    <x v="0"/>
    <x v="0"/>
    <x v="0"/>
    <x v="0"/>
    <m/>
    <m/>
    <m/>
    <x v="0"/>
  </r>
  <r>
    <x v="577"/>
    <x v="534"/>
    <x v="2"/>
    <x v="0"/>
    <x v="0"/>
    <x v="35"/>
    <s v="Yes"/>
    <m/>
    <x v="0"/>
    <x v="1"/>
    <x v="0"/>
    <x v="1"/>
    <x v="1"/>
    <x v="1"/>
    <x v="0"/>
    <x v="0"/>
    <x v="0"/>
    <x v="0"/>
    <m/>
    <m/>
    <m/>
    <x v="0"/>
  </r>
  <r>
    <x v="578"/>
    <x v="535"/>
    <x v="2"/>
    <x v="0"/>
    <x v="0"/>
    <x v="35"/>
    <s v="Yes"/>
    <m/>
    <x v="0"/>
    <x v="1"/>
    <x v="0"/>
    <x v="1"/>
    <x v="0"/>
    <x v="1"/>
    <x v="0"/>
    <x v="0"/>
    <x v="0"/>
    <x v="0"/>
    <m/>
    <m/>
    <m/>
    <x v="0"/>
  </r>
  <r>
    <x v="579"/>
    <x v="536"/>
    <x v="0"/>
    <x v="3"/>
    <x v="0"/>
    <x v="36"/>
    <s v="Yes"/>
    <m/>
    <x v="0"/>
    <x v="0"/>
    <x v="0"/>
    <x v="0"/>
    <x v="1"/>
    <x v="1"/>
    <x v="0"/>
    <x v="0"/>
    <x v="0"/>
    <x v="0"/>
    <s v="Cultural movements"/>
    <m/>
    <s v="South America"/>
    <x v="0"/>
  </r>
  <r>
    <x v="580"/>
    <x v="537"/>
    <x v="1"/>
    <x v="0"/>
    <x v="0"/>
    <x v="36"/>
    <s v="Yes"/>
    <m/>
    <x v="0"/>
    <x v="0"/>
    <x v="0"/>
    <x v="1"/>
    <x v="1"/>
    <x v="0"/>
    <x v="0"/>
    <x v="0"/>
    <x v="0"/>
    <x v="0"/>
    <s v="Aesthetics and arts"/>
    <m/>
    <s v="South America"/>
    <x v="0"/>
  </r>
  <r>
    <x v="581"/>
    <x v="538"/>
    <x v="1"/>
    <x v="1"/>
    <x v="0"/>
    <x v="36"/>
    <s v="Yes"/>
    <m/>
    <x v="0"/>
    <x v="0"/>
    <x v="0"/>
    <x v="1"/>
    <x v="1"/>
    <x v="0"/>
    <x v="0"/>
    <x v="0"/>
    <x v="0"/>
    <x v="0"/>
    <s v="Gender and sexuality"/>
    <m/>
    <m/>
    <x v="0"/>
  </r>
  <r>
    <x v="582"/>
    <x v="539"/>
    <x v="1"/>
    <x v="0"/>
    <x v="0"/>
    <x v="36"/>
    <s v="Yes"/>
    <m/>
    <x v="0"/>
    <x v="0"/>
    <x v="0"/>
    <x v="0"/>
    <x v="1"/>
    <x v="1"/>
    <x v="0"/>
    <x v="0"/>
    <x v="0"/>
    <x v="0"/>
    <m/>
    <m/>
    <m/>
    <x v="0"/>
  </r>
  <r>
    <x v="583"/>
    <x v="540"/>
    <x v="1"/>
    <x v="1"/>
    <x v="0"/>
    <x v="36"/>
    <s v="Yes"/>
    <m/>
    <x v="0"/>
    <x v="0"/>
    <x v="0"/>
    <x v="1"/>
    <x v="1"/>
    <x v="1"/>
    <x v="1"/>
    <x v="0"/>
    <x v="0"/>
    <x v="1"/>
    <m/>
    <m/>
    <m/>
    <x v="0"/>
  </r>
  <r>
    <x v="584"/>
    <x v="541"/>
    <x v="1"/>
    <x v="1"/>
    <x v="0"/>
    <x v="36"/>
    <s v="Yes"/>
    <m/>
    <x v="0"/>
    <x v="0"/>
    <x v="0"/>
    <x v="1"/>
    <x v="1"/>
    <x v="0"/>
    <x v="0"/>
    <x v="0"/>
    <x v="0"/>
    <x v="0"/>
    <s v="World literature"/>
    <m/>
    <s v="South America"/>
    <x v="57"/>
  </r>
  <r>
    <x v="585"/>
    <x v="542"/>
    <x v="1"/>
    <x v="1"/>
    <x v="0"/>
    <x v="36"/>
    <s v="Yes"/>
    <m/>
    <x v="0"/>
    <x v="0"/>
    <x v="0"/>
    <x v="0"/>
    <x v="1"/>
    <x v="1"/>
    <x v="0"/>
    <x v="0"/>
    <x v="0"/>
    <x v="0"/>
    <s v="War, conflict and peace"/>
    <m/>
    <m/>
    <x v="58"/>
  </r>
  <r>
    <x v="586"/>
    <x v="543"/>
    <x v="2"/>
    <x v="1"/>
    <x v="0"/>
    <x v="36"/>
    <s v="Yes"/>
    <m/>
    <x v="0"/>
    <x v="0"/>
    <x v="0"/>
    <x v="1"/>
    <x v="1"/>
    <x v="1"/>
    <x v="0"/>
    <x v="1"/>
    <x v="0"/>
    <x v="0"/>
    <s v="Nature and the natural world"/>
    <s v="World literature"/>
    <s v="South America"/>
    <x v="57"/>
  </r>
  <r>
    <x v="587"/>
    <x v="544"/>
    <x v="2"/>
    <x v="0"/>
    <x v="0"/>
    <x v="36"/>
    <s v="Yes"/>
    <m/>
    <x v="0"/>
    <x v="0"/>
    <x v="0"/>
    <x v="1"/>
    <x v="1"/>
    <x v="0"/>
    <x v="0"/>
    <x v="0"/>
    <x v="0"/>
    <x v="0"/>
    <s v="Aesthetics and arts"/>
    <m/>
    <m/>
    <x v="0"/>
  </r>
  <r>
    <x v="588"/>
    <x v="545"/>
    <x v="2"/>
    <x v="1"/>
    <x v="0"/>
    <x v="36"/>
    <s v="Yes"/>
    <m/>
    <x v="0"/>
    <x v="0"/>
    <x v="0"/>
    <x v="1"/>
    <x v="0"/>
    <x v="1"/>
    <x v="0"/>
    <x v="0"/>
    <x v="0"/>
    <x v="0"/>
    <s v="Business and economy"/>
    <m/>
    <s v="South America"/>
    <x v="0"/>
  </r>
  <r>
    <x v="589"/>
    <x v="546"/>
    <x v="2"/>
    <x v="1"/>
    <x v="0"/>
    <x v="36"/>
    <s v="Yes"/>
    <m/>
    <x v="0"/>
    <x v="0"/>
    <x v="1"/>
    <x v="1"/>
    <x v="1"/>
    <x v="0"/>
    <x v="0"/>
    <x v="0"/>
    <x v="0"/>
    <x v="0"/>
    <s v="Aesthetics and arts"/>
    <s v="Beliefs"/>
    <s v="South America"/>
    <x v="58"/>
  </r>
  <r>
    <x v="590"/>
    <x v="547"/>
    <x v="2"/>
    <x v="1"/>
    <x v="0"/>
    <x v="36"/>
    <s v="Yes"/>
    <m/>
    <x v="0"/>
    <x v="0"/>
    <x v="0"/>
    <x v="1"/>
    <x v="0"/>
    <x v="1"/>
    <x v="0"/>
    <x v="0"/>
    <x v="0"/>
    <x v="0"/>
    <s v="Empire and (post)colonialism"/>
    <s v="War, conflict and peace"/>
    <m/>
    <x v="0"/>
  </r>
  <r>
    <x v="591"/>
    <x v="548"/>
    <x v="2"/>
    <x v="0"/>
    <x v="0"/>
    <x v="36"/>
    <s v="Yes"/>
    <m/>
    <x v="0"/>
    <x v="0"/>
    <x v="0"/>
    <x v="1"/>
    <x v="1"/>
    <x v="1"/>
    <x v="0"/>
    <x v="0"/>
    <x v="0"/>
    <x v="0"/>
    <m/>
    <m/>
    <m/>
    <x v="0"/>
  </r>
  <r>
    <x v="592"/>
    <x v="549"/>
    <x v="3"/>
    <x v="1"/>
    <x v="0"/>
    <x v="36"/>
    <m/>
    <m/>
    <x v="0"/>
    <x v="0"/>
    <x v="0"/>
    <x v="1"/>
    <x v="1"/>
    <x v="1"/>
    <x v="0"/>
    <x v="0"/>
    <x v="0"/>
    <x v="1"/>
    <m/>
    <m/>
    <m/>
    <x v="0"/>
  </r>
  <r>
    <x v="593"/>
    <x v="550"/>
    <x v="3"/>
    <x v="0"/>
    <x v="0"/>
    <x v="36"/>
    <m/>
    <m/>
    <x v="0"/>
    <x v="0"/>
    <x v="0"/>
    <x v="1"/>
    <x v="1"/>
    <x v="1"/>
    <x v="0"/>
    <x v="0"/>
    <x v="0"/>
    <x v="1"/>
    <m/>
    <m/>
    <m/>
    <x v="59"/>
  </r>
  <r>
    <x v="594"/>
    <x v="551"/>
    <x v="3"/>
    <x v="3"/>
    <x v="0"/>
    <x v="36"/>
    <m/>
    <m/>
    <x v="0"/>
    <x v="0"/>
    <x v="0"/>
    <x v="1"/>
    <x v="1"/>
    <x v="1"/>
    <x v="0"/>
    <x v="0"/>
    <x v="0"/>
    <x v="1"/>
    <m/>
    <m/>
    <m/>
    <x v="60"/>
  </r>
  <r>
    <x v="595"/>
    <x v="552"/>
    <x v="3"/>
    <x v="3"/>
    <x v="0"/>
    <x v="36"/>
    <m/>
    <m/>
    <x v="0"/>
    <x v="0"/>
    <x v="0"/>
    <x v="1"/>
    <x v="1"/>
    <x v="1"/>
    <x v="0"/>
    <x v="0"/>
    <x v="0"/>
    <x v="1"/>
    <m/>
    <m/>
    <m/>
    <x v="61"/>
  </r>
  <r>
    <x v="596"/>
    <x v="553"/>
    <x v="3"/>
    <x v="3"/>
    <x v="0"/>
    <x v="36"/>
    <m/>
    <m/>
    <x v="0"/>
    <x v="0"/>
    <x v="0"/>
    <x v="1"/>
    <x v="1"/>
    <x v="1"/>
    <x v="0"/>
    <x v="0"/>
    <x v="0"/>
    <x v="1"/>
    <m/>
    <m/>
    <m/>
    <x v="62"/>
  </r>
  <r>
    <x v="597"/>
    <x v="554"/>
    <x v="3"/>
    <x v="3"/>
    <x v="0"/>
    <x v="36"/>
    <m/>
    <m/>
    <x v="0"/>
    <x v="0"/>
    <x v="0"/>
    <x v="1"/>
    <x v="1"/>
    <x v="1"/>
    <x v="0"/>
    <x v="0"/>
    <x v="0"/>
    <x v="1"/>
    <m/>
    <m/>
    <m/>
    <x v="63"/>
  </r>
  <r>
    <x v="598"/>
    <x v="555"/>
    <x v="3"/>
    <x v="3"/>
    <x v="0"/>
    <x v="36"/>
    <m/>
    <m/>
    <x v="0"/>
    <x v="0"/>
    <x v="0"/>
    <x v="1"/>
    <x v="1"/>
    <x v="1"/>
    <x v="0"/>
    <x v="0"/>
    <x v="0"/>
    <x v="1"/>
    <m/>
    <m/>
    <m/>
    <x v="0"/>
  </r>
  <r>
    <x v="599"/>
    <x v="556"/>
    <x v="3"/>
    <x v="3"/>
    <x v="0"/>
    <x v="36"/>
    <m/>
    <m/>
    <x v="0"/>
    <x v="0"/>
    <x v="0"/>
    <x v="1"/>
    <x v="1"/>
    <x v="1"/>
    <x v="0"/>
    <x v="0"/>
    <x v="0"/>
    <x v="1"/>
    <m/>
    <m/>
    <m/>
    <x v="64"/>
  </r>
  <r>
    <x v="600"/>
    <x v="557"/>
    <x v="3"/>
    <x v="3"/>
    <x v="0"/>
    <x v="36"/>
    <m/>
    <m/>
    <x v="0"/>
    <x v="0"/>
    <x v="0"/>
    <x v="1"/>
    <x v="1"/>
    <x v="1"/>
    <x v="0"/>
    <x v="0"/>
    <x v="0"/>
    <x v="1"/>
    <m/>
    <m/>
    <m/>
    <x v="65"/>
  </r>
  <r>
    <x v="601"/>
    <x v="558"/>
    <x v="3"/>
    <x v="3"/>
    <x v="0"/>
    <x v="36"/>
    <s v="Yes"/>
    <m/>
    <x v="0"/>
    <x v="0"/>
    <x v="0"/>
    <x v="1"/>
    <x v="1"/>
    <x v="1"/>
    <x v="0"/>
    <x v="0"/>
    <x v="0"/>
    <x v="1"/>
    <m/>
    <m/>
    <m/>
    <x v="0"/>
  </r>
  <r>
    <x v="602"/>
    <x v="559"/>
    <x v="3"/>
    <x v="3"/>
    <x v="0"/>
    <x v="36"/>
    <s v="Yes"/>
    <m/>
    <x v="0"/>
    <x v="0"/>
    <x v="0"/>
    <x v="1"/>
    <x v="1"/>
    <x v="1"/>
    <x v="0"/>
    <x v="0"/>
    <x v="0"/>
    <x v="1"/>
    <m/>
    <m/>
    <m/>
    <x v="0"/>
  </r>
  <r>
    <x v="603"/>
    <x v="305"/>
    <x v="0"/>
    <x v="1"/>
    <x v="0"/>
    <x v="37"/>
    <s v="Yes"/>
    <m/>
    <x v="0"/>
    <x v="0"/>
    <x v="0"/>
    <x v="1"/>
    <x v="1"/>
    <x v="1"/>
    <x v="1"/>
    <x v="0"/>
    <x v="0"/>
    <x v="0"/>
    <s v="Brains and cognition"/>
    <m/>
    <m/>
    <x v="0"/>
  </r>
  <r>
    <x v="604"/>
    <x v="560"/>
    <x v="1"/>
    <x v="1"/>
    <x v="1"/>
    <x v="37"/>
    <s v="Yes"/>
    <m/>
    <x v="0"/>
    <x v="0"/>
    <x v="0"/>
    <x v="1"/>
    <x v="1"/>
    <x v="1"/>
    <x v="0"/>
    <x v="0"/>
    <x v="0"/>
    <x v="0"/>
    <m/>
    <m/>
    <m/>
    <x v="0"/>
  </r>
  <r>
    <x v="605"/>
    <x v="560"/>
    <x v="1"/>
    <x v="0"/>
    <x v="0"/>
    <x v="37"/>
    <s v="Yes"/>
    <m/>
    <x v="0"/>
    <x v="0"/>
    <x v="0"/>
    <x v="1"/>
    <x v="1"/>
    <x v="1"/>
    <x v="0"/>
    <x v="0"/>
    <x v="1"/>
    <x v="0"/>
    <m/>
    <m/>
    <m/>
    <x v="66"/>
  </r>
  <r>
    <x v="606"/>
    <x v="561"/>
    <x v="1"/>
    <x v="3"/>
    <x v="0"/>
    <x v="37"/>
    <s v="Yes"/>
    <m/>
    <x v="0"/>
    <x v="0"/>
    <x v="0"/>
    <x v="1"/>
    <x v="1"/>
    <x v="1"/>
    <x v="0"/>
    <x v="0"/>
    <x v="1"/>
    <x v="0"/>
    <m/>
    <m/>
    <m/>
    <x v="67"/>
  </r>
  <r>
    <x v="607"/>
    <x v="561"/>
    <x v="1"/>
    <x v="1"/>
    <x v="1"/>
    <x v="37"/>
    <s v="Yes"/>
    <m/>
    <x v="0"/>
    <x v="0"/>
    <x v="0"/>
    <x v="1"/>
    <x v="1"/>
    <x v="1"/>
    <x v="0"/>
    <x v="0"/>
    <x v="1"/>
    <x v="0"/>
    <m/>
    <m/>
    <m/>
    <x v="0"/>
  </r>
  <r>
    <x v="608"/>
    <x v="561"/>
    <x v="1"/>
    <x v="0"/>
    <x v="1"/>
    <x v="37"/>
    <s v="Yes"/>
    <m/>
    <x v="0"/>
    <x v="0"/>
    <x v="0"/>
    <x v="1"/>
    <x v="1"/>
    <x v="1"/>
    <x v="0"/>
    <x v="0"/>
    <x v="1"/>
    <x v="0"/>
    <m/>
    <m/>
    <m/>
    <x v="0"/>
  </r>
  <r>
    <x v="609"/>
    <x v="268"/>
    <x v="1"/>
    <x v="1"/>
    <x v="0"/>
    <x v="37"/>
    <s v="Yes"/>
    <m/>
    <x v="0"/>
    <x v="0"/>
    <x v="0"/>
    <x v="1"/>
    <x v="1"/>
    <x v="1"/>
    <x v="0"/>
    <x v="0"/>
    <x v="0"/>
    <x v="0"/>
    <m/>
    <m/>
    <m/>
    <x v="0"/>
  </r>
  <r>
    <x v="610"/>
    <x v="562"/>
    <x v="1"/>
    <x v="0"/>
    <x v="1"/>
    <x v="37"/>
    <s v="Yes"/>
    <m/>
    <x v="0"/>
    <x v="0"/>
    <x v="0"/>
    <x v="1"/>
    <x v="1"/>
    <x v="1"/>
    <x v="0"/>
    <x v="0"/>
    <x v="0"/>
    <x v="0"/>
    <m/>
    <m/>
    <m/>
    <x v="0"/>
  </r>
  <r>
    <x v="611"/>
    <x v="563"/>
    <x v="1"/>
    <x v="0"/>
    <x v="1"/>
    <x v="37"/>
    <s v="Yes"/>
    <m/>
    <x v="0"/>
    <x v="0"/>
    <x v="1"/>
    <x v="1"/>
    <x v="1"/>
    <x v="1"/>
    <x v="0"/>
    <x v="0"/>
    <x v="0"/>
    <x v="0"/>
    <s v="Health "/>
    <s v="Brains and cognition"/>
    <m/>
    <x v="0"/>
  </r>
  <r>
    <x v="612"/>
    <x v="564"/>
    <x v="1"/>
    <x v="0"/>
    <x v="1"/>
    <x v="37"/>
    <s v="Yes"/>
    <m/>
    <x v="0"/>
    <x v="0"/>
    <x v="0"/>
    <x v="1"/>
    <x v="1"/>
    <x v="1"/>
    <x v="1"/>
    <x v="0"/>
    <x v="0"/>
    <x v="0"/>
    <s v="Science and technology"/>
    <m/>
    <m/>
    <x v="0"/>
  </r>
  <r>
    <x v="613"/>
    <x v="565"/>
    <x v="1"/>
    <x v="0"/>
    <x v="1"/>
    <x v="37"/>
    <s v="Yes"/>
    <m/>
    <x v="0"/>
    <x v="0"/>
    <x v="0"/>
    <x v="1"/>
    <x v="1"/>
    <x v="1"/>
    <x v="1"/>
    <x v="0"/>
    <x v="0"/>
    <x v="0"/>
    <s v="Science and technology"/>
    <s v="Trust and security"/>
    <m/>
    <x v="0"/>
  </r>
  <r>
    <x v="614"/>
    <x v="566"/>
    <x v="1"/>
    <x v="0"/>
    <x v="1"/>
    <x v="37"/>
    <s v="Yes"/>
    <m/>
    <x v="0"/>
    <x v="0"/>
    <x v="0"/>
    <x v="1"/>
    <x v="1"/>
    <x v="1"/>
    <x v="0"/>
    <x v="0"/>
    <x v="0"/>
    <x v="0"/>
    <m/>
    <m/>
    <m/>
    <x v="0"/>
  </r>
  <r>
    <x v="615"/>
    <x v="567"/>
    <x v="1"/>
    <x v="0"/>
    <x v="1"/>
    <x v="37"/>
    <s v="Yes"/>
    <m/>
    <x v="0"/>
    <x v="0"/>
    <x v="0"/>
    <x v="1"/>
    <x v="1"/>
    <x v="1"/>
    <x v="0"/>
    <x v="0"/>
    <x v="0"/>
    <x v="0"/>
    <m/>
    <m/>
    <m/>
    <x v="0"/>
  </r>
  <r>
    <x v="616"/>
    <x v="270"/>
    <x v="1"/>
    <x v="1"/>
    <x v="1"/>
    <x v="37"/>
    <s v="Yes"/>
    <m/>
    <x v="0"/>
    <x v="0"/>
    <x v="0"/>
    <x v="1"/>
    <x v="1"/>
    <x v="1"/>
    <x v="0"/>
    <x v="0"/>
    <x v="0"/>
    <x v="0"/>
    <m/>
    <m/>
    <m/>
    <x v="0"/>
  </r>
  <r>
    <x v="617"/>
    <x v="568"/>
    <x v="1"/>
    <x v="1"/>
    <x v="1"/>
    <x v="37"/>
    <s v="Yes"/>
    <m/>
    <x v="0"/>
    <x v="0"/>
    <x v="0"/>
    <x v="0"/>
    <x v="1"/>
    <x v="1"/>
    <x v="0"/>
    <x v="1"/>
    <x v="0"/>
    <x v="0"/>
    <s v="Justice and social (in)equality"/>
    <s v="Nature and the natural world"/>
    <m/>
    <x v="0"/>
  </r>
  <r>
    <x v="618"/>
    <x v="268"/>
    <x v="1"/>
    <x v="1"/>
    <x v="1"/>
    <x v="37"/>
    <s v="Yes"/>
    <m/>
    <x v="0"/>
    <x v="0"/>
    <x v="0"/>
    <x v="1"/>
    <x v="1"/>
    <x v="1"/>
    <x v="0"/>
    <x v="0"/>
    <x v="0"/>
    <x v="0"/>
    <m/>
    <m/>
    <m/>
    <x v="0"/>
  </r>
  <r>
    <x v="619"/>
    <x v="569"/>
    <x v="1"/>
    <x v="1"/>
    <x v="1"/>
    <x v="37"/>
    <s v="Yes"/>
    <m/>
    <x v="0"/>
    <x v="0"/>
    <x v="0"/>
    <x v="1"/>
    <x v="1"/>
    <x v="1"/>
    <x v="1"/>
    <x v="0"/>
    <x v="0"/>
    <x v="0"/>
    <s v="Science and technology"/>
    <m/>
    <m/>
    <x v="0"/>
  </r>
  <r>
    <x v="620"/>
    <x v="569"/>
    <x v="1"/>
    <x v="1"/>
    <x v="0"/>
    <x v="37"/>
    <s v="Yes"/>
    <m/>
    <x v="0"/>
    <x v="0"/>
    <x v="0"/>
    <x v="1"/>
    <x v="1"/>
    <x v="1"/>
    <x v="1"/>
    <x v="0"/>
    <x v="0"/>
    <x v="0"/>
    <s v="Science and technology"/>
    <m/>
    <m/>
    <x v="0"/>
  </r>
  <r>
    <x v="621"/>
    <x v="562"/>
    <x v="1"/>
    <x v="0"/>
    <x v="0"/>
    <x v="37"/>
    <s v="Yes"/>
    <m/>
    <x v="0"/>
    <x v="0"/>
    <x v="0"/>
    <x v="1"/>
    <x v="1"/>
    <x v="1"/>
    <x v="0"/>
    <x v="0"/>
    <x v="0"/>
    <x v="0"/>
    <m/>
    <m/>
    <m/>
    <x v="0"/>
  </r>
  <r>
    <x v="622"/>
    <x v="570"/>
    <x v="1"/>
    <x v="0"/>
    <x v="1"/>
    <x v="37"/>
    <s v="Yes"/>
    <m/>
    <x v="0"/>
    <x v="0"/>
    <x v="1"/>
    <x v="1"/>
    <x v="1"/>
    <x v="1"/>
    <x v="1"/>
    <x v="0"/>
    <x v="0"/>
    <x v="0"/>
    <m/>
    <m/>
    <m/>
    <x v="0"/>
  </r>
  <r>
    <x v="623"/>
    <x v="570"/>
    <x v="1"/>
    <x v="0"/>
    <x v="0"/>
    <x v="37"/>
    <s v="Yes"/>
    <m/>
    <x v="0"/>
    <x v="0"/>
    <x v="1"/>
    <x v="1"/>
    <x v="1"/>
    <x v="1"/>
    <x v="1"/>
    <x v="0"/>
    <x v="0"/>
    <x v="0"/>
    <m/>
    <m/>
    <m/>
    <x v="0"/>
  </r>
  <r>
    <x v="624"/>
    <x v="270"/>
    <x v="1"/>
    <x v="1"/>
    <x v="0"/>
    <x v="37"/>
    <s v="Yes"/>
    <m/>
    <x v="0"/>
    <x v="0"/>
    <x v="0"/>
    <x v="1"/>
    <x v="1"/>
    <x v="1"/>
    <x v="0"/>
    <x v="0"/>
    <x v="0"/>
    <x v="0"/>
    <m/>
    <m/>
    <m/>
    <x v="0"/>
  </r>
  <r>
    <x v="625"/>
    <x v="571"/>
    <x v="1"/>
    <x v="0"/>
    <x v="1"/>
    <x v="37"/>
    <s v="Yes"/>
    <m/>
    <x v="0"/>
    <x v="1"/>
    <x v="0"/>
    <x v="1"/>
    <x v="1"/>
    <x v="1"/>
    <x v="0"/>
    <x v="0"/>
    <x v="0"/>
    <x v="0"/>
    <s v="Health "/>
    <s v="Science and technology"/>
    <m/>
    <x v="0"/>
  </r>
  <r>
    <x v="626"/>
    <x v="572"/>
    <x v="1"/>
    <x v="0"/>
    <x v="0"/>
    <x v="37"/>
    <s v="Yes"/>
    <m/>
    <x v="0"/>
    <x v="1"/>
    <x v="0"/>
    <x v="1"/>
    <x v="1"/>
    <x v="1"/>
    <x v="0"/>
    <x v="0"/>
    <x v="0"/>
    <x v="0"/>
    <s v="Health "/>
    <s v="Science and technology"/>
    <m/>
    <x v="0"/>
  </r>
  <r>
    <x v="627"/>
    <x v="560"/>
    <x v="1"/>
    <x v="1"/>
    <x v="0"/>
    <x v="37"/>
    <s v="Yes"/>
    <m/>
    <x v="0"/>
    <x v="0"/>
    <x v="0"/>
    <x v="1"/>
    <x v="1"/>
    <x v="1"/>
    <x v="0"/>
    <x v="0"/>
    <x v="0"/>
    <x v="0"/>
    <m/>
    <m/>
    <m/>
    <x v="0"/>
  </r>
  <r>
    <x v="628"/>
    <x v="560"/>
    <x v="1"/>
    <x v="0"/>
    <x v="1"/>
    <x v="37"/>
    <s v="Yes"/>
    <m/>
    <x v="0"/>
    <x v="0"/>
    <x v="0"/>
    <x v="1"/>
    <x v="1"/>
    <x v="1"/>
    <x v="0"/>
    <x v="0"/>
    <x v="1"/>
    <x v="0"/>
    <m/>
    <m/>
    <m/>
    <x v="66"/>
  </r>
  <r>
    <x v="629"/>
    <x v="573"/>
    <x v="1"/>
    <x v="0"/>
    <x v="1"/>
    <x v="37"/>
    <s v="Yes"/>
    <m/>
    <x v="1"/>
    <x v="0"/>
    <x v="1"/>
    <x v="1"/>
    <x v="1"/>
    <x v="1"/>
    <x v="1"/>
    <x v="0"/>
    <x v="0"/>
    <x v="0"/>
    <m/>
    <m/>
    <m/>
    <x v="0"/>
  </r>
  <r>
    <x v="630"/>
    <x v="574"/>
    <x v="1"/>
    <x v="1"/>
    <x v="1"/>
    <x v="37"/>
    <s v="Yes"/>
    <m/>
    <x v="0"/>
    <x v="0"/>
    <x v="0"/>
    <x v="1"/>
    <x v="1"/>
    <x v="1"/>
    <x v="0"/>
    <x v="0"/>
    <x v="1"/>
    <x v="0"/>
    <m/>
    <m/>
    <m/>
    <x v="68"/>
  </r>
  <r>
    <x v="631"/>
    <x v="574"/>
    <x v="1"/>
    <x v="0"/>
    <x v="1"/>
    <x v="37"/>
    <s v="Yes"/>
    <m/>
    <x v="0"/>
    <x v="0"/>
    <x v="0"/>
    <x v="1"/>
    <x v="1"/>
    <x v="1"/>
    <x v="0"/>
    <x v="0"/>
    <x v="1"/>
    <x v="0"/>
    <m/>
    <m/>
    <m/>
    <x v="68"/>
  </r>
  <r>
    <x v="632"/>
    <x v="575"/>
    <x v="1"/>
    <x v="1"/>
    <x v="1"/>
    <x v="37"/>
    <s v="Yes"/>
    <m/>
    <x v="0"/>
    <x v="0"/>
    <x v="0"/>
    <x v="1"/>
    <x v="1"/>
    <x v="1"/>
    <x v="0"/>
    <x v="0"/>
    <x v="1"/>
    <x v="0"/>
    <s v="Creativity and innovation"/>
    <m/>
    <m/>
    <x v="0"/>
  </r>
  <r>
    <x v="633"/>
    <x v="576"/>
    <x v="1"/>
    <x v="1"/>
    <x v="1"/>
    <x v="37"/>
    <s v="Yes"/>
    <m/>
    <x v="0"/>
    <x v="0"/>
    <x v="0"/>
    <x v="1"/>
    <x v="1"/>
    <x v="1"/>
    <x v="0"/>
    <x v="0"/>
    <x v="0"/>
    <x v="0"/>
    <m/>
    <m/>
    <m/>
    <x v="0"/>
  </r>
  <r>
    <x v="634"/>
    <x v="576"/>
    <x v="1"/>
    <x v="0"/>
    <x v="1"/>
    <x v="37"/>
    <s v="Yes"/>
    <m/>
    <x v="0"/>
    <x v="0"/>
    <x v="0"/>
    <x v="1"/>
    <x v="1"/>
    <x v="1"/>
    <x v="0"/>
    <x v="0"/>
    <x v="0"/>
    <x v="0"/>
    <m/>
    <m/>
    <m/>
    <x v="0"/>
  </r>
  <r>
    <x v="635"/>
    <x v="577"/>
    <x v="1"/>
    <x v="0"/>
    <x v="1"/>
    <x v="37"/>
    <s v="Yes"/>
    <m/>
    <x v="1"/>
    <x v="1"/>
    <x v="0"/>
    <x v="1"/>
    <x v="1"/>
    <x v="1"/>
    <x v="1"/>
    <x v="0"/>
    <x v="0"/>
    <x v="0"/>
    <m/>
    <m/>
    <m/>
    <x v="0"/>
  </r>
  <r>
    <x v="636"/>
    <x v="578"/>
    <x v="1"/>
    <x v="0"/>
    <x v="1"/>
    <x v="37"/>
    <s v="Yes"/>
    <m/>
    <x v="0"/>
    <x v="0"/>
    <x v="0"/>
    <x v="1"/>
    <x v="1"/>
    <x v="1"/>
    <x v="0"/>
    <x v="0"/>
    <x v="1"/>
    <x v="0"/>
    <s v="Justice and social (in)equality"/>
    <m/>
    <m/>
    <x v="0"/>
  </r>
  <r>
    <x v="637"/>
    <x v="579"/>
    <x v="1"/>
    <x v="0"/>
    <x v="1"/>
    <x v="37"/>
    <s v="Yes"/>
    <m/>
    <x v="0"/>
    <x v="0"/>
    <x v="0"/>
    <x v="1"/>
    <x v="1"/>
    <x v="1"/>
    <x v="0"/>
    <x v="0"/>
    <x v="0"/>
    <x v="0"/>
    <m/>
    <m/>
    <m/>
    <x v="0"/>
  </r>
  <r>
    <x v="638"/>
    <x v="580"/>
    <x v="1"/>
    <x v="0"/>
    <x v="1"/>
    <x v="37"/>
    <s v="Yes"/>
    <m/>
    <x v="0"/>
    <x v="0"/>
    <x v="0"/>
    <x v="1"/>
    <x v="1"/>
    <x v="1"/>
    <x v="0"/>
    <x v="0"/>
    <x v="0"/>
    <x v="0"/>
    <m/>
    <m/>
    <m/>
    <x v="0"/>
  </r>
  <r>
    <x v="639"/>
    <x v="580"/>
    <x v="1"/>
    <x v="0"/>
    <x v="0"/>
    <x v="37"/>
    <s v="Yes"/>
    <m/>
    <x v="0"/>
    <x v="0"/>
    <x v="0"/>
    <x v="1"/>
    <x v="1"/>
    <x v="1"/>
    <x v="0"/>
    <x v="0"/>
    <x v="0"/>
    <x v="0"/>
    <m/>
    <m/>
    <m/>
    <x v="0"/>
  </r>
  <r>
    <x v="640"/>
    <x v="581"/>
    <x v="1"/>
    <x v="0"/>
    <x v="1"/>
    <x v="37"/>
    <s v="Yes"/>
    <m/>
    <x v="0"/>
    <x v="0"/>
    <x v="0"/>
    <x v="1"/>
    <x v="1"/>
    <x v="1"/>
    <x v="0"/>
    <x v="0"/>
    <x v="1"/>
    <x v="0"/>
    <s v="Creativity and innovation"/>
    <m/>
    <m/>
    <x v="0"/>
  </r>
  <r>
    <x v="641"/>
    <x v="582"/>
    <x v="1"/>
    <x v="1"/>
    <x v="1"/>
    <x v="37"/>
    <s v="Yes"/>
    <m/>
    <x v="0"/>
    <x v="0"/>
    <x v="0"/>
    <x v="1"/>
    <x v="1"/>
    <x v="1"/>
    <x v="0"/>
    <x v="0"/>
    <x v="0"/>
    <x v="0"/>
    <m/>
    <m/>
    <m/>
    <x v="0"/>
  </r>
  <r>
    <x v="642"/>
    <x v="582"/>
    <x v="1"/>
    <x v="1"/>
    <x v="0"/>
    <x v="37"/>
    <s v="Yes"/>
    <m/>
    <x v="0"/>
    <x v="0"/>
    <x v="0"/>
    <x v="1"/>
    <x v="1"/>
    <x v="1"/>
    <x v="0"/>
    <x v="0"/>
    <x v="0"/>
    <x v="0"/>
    <m/>
    <m/>
    <m/>
    <x v="67"/>
  </r>
  <r>
    <x v="643"/>
    <x v="583"/>
    <x v="1"/>
    <x v="0"/>
    <x v="1"/>
    <x v="37"/>
    <s v="Yes"/>
    <m/>
    <x v="0"/>
    <x v="0"/>
    <x v="0"/>
    <x v="1"/>
    <x v="1"/>
    <x v="1"/>
    <x v="1"/>
    <x v="0"/>
    <x v="0"/>
    <x v="0"/>
    <s v="Science and technology"/>
    <m/>
    <m/>
    <x v="0"/>
  </r>
  <r>
    <x v="644"/>
    <x v="272"/>
    <x v="2"/>
    <x v="0"/>
    <x v="0"/>
    <x v="37"/>
    <s v="Yes"/>
    <m/>
    <x v="0"/>
    <x v="0"/>
    <x v="0"/>
    <x v="1"/>
    <x v="1"/>
    <x v="1"/>
    <x v="0"/>
    <x v="0"/>
    <x v="0"/>
    <x v="0"/>
    <m/>
    <m/>
    <m/>
    <x v="0"/>
  </r>
  <r>
    <x v="645"/>
    <x v="272"/>
    <x v="2"/>
    <x v="0"/>
    <x v="1"/>
    <x v="37"/>
    <s v="Yes"/>
    <m/>
    <x v="0"/>
    <x v="0"/>
    <x v="0"/>
    <x v="1"/>
    <x v="1"/>
    <x v="1"/>
    <x v="0"/>
    <x v="0"/>
    <x v="0"/>
    <x v="0"/>
    <m/>
    <m/>
    <m/>
    <x v="0"/>
  </r>
  <r>
    <x v="646"/>
    <x v="584"/>
    <x v="2"/>
    <x v="0"/>
    <x v="1"/>
    <x v="37"/>
    <s v="Yes"/>
    <m/>
    <x v="0"/>
    <x v="0"/>
    <x v="0"/>
    <x v="1"/>
    <x v="1"/>
    <x v="1"/>
    <x v="0"/>
    <x v="0"/>
    <x v="0"/>
    <x v="0"/>
    <m/>
    <m/>
    <m/>
    <x v="0"/>
  </r>
  <r>
    <x v="647"/>
    <x v="584"/>
    <x v="2"/>
    <x v="0"/>
    <x v="0"/>
    <x v="37"/>
    <s v="Yes"/>
    <m/>
    <x v="0"/>
    <x v="0"/>
    <x v="0"/>
    <x v="1"/>
    <x v="1"/>
    <x v="1"/>
    <x v="0"/>
    <x v="0"/>
    <x v="0"/>
    <x v="0"/>
    <m/>
    <m/>
    <m/>
    <x v="0"/>
  </r>
  <r>
    <x v="648"/>
    <x v="276"/>
    <x v="2"/>
    <x v="1"/>
    <x v="1"/>
    <x v="37"/>
    <s v="Yes"/>
    <m/>
    <x v="0"/>
    <x v="0"/>
    <x v="0"/>
    <x v="1"/>
    <x v="1"/>
    <x v="1"/>
    <x v="0"/>
    <x v="0"/>
    <x v="0"/>
    <x v="0"/>
    <m/>
    <m/>
    <m/>
    <x v="0"/>
  </r>
  <r>
    <x v="649"/>
    <x v="276"/>
    <x v="2"/>
    <x v="1"/>
    <x v="0"/>
    <x v="37"/>
    <s v="Yes"/>
    <m/>
    <x v="0"/>
    <x v="0"/>
    <x v="0"/>
    <x v="1"/>
    <x v="1"/>
    <x v="1"/>
    <x v="0"/>
    <x v="0"/>
    <x v="0"/>
    <x v="0"/>
    <m/>
    <m/>
    <m/>
    <x v="0"/>
  </r>
  <r>
    <x v="650"/>
    <x v="277"/>
    <x v="2"/>
    <x v="1"/>
    <x v="1"/>
    <x v="37"/>
    <s v="Yes"/>
    <m/>
    <x v="0"/>
    <x v="0"/>
    <x v="0"/>
    <x v="1"/>
    <x v="1"/>
    <x v="1"/>
    <x v="0"/>
    <x v="1"/>
    <x v="0"/>
    <x v="0"/>
    <s v="Climate change"/>
    <m/>
    <m/>
    <x v="0"/>
  </r>
  <r>
    <x v="651"/>
    <x v="277"/>
    <x v="2"/>
    <x v="1"/>
    <x v="0"/>
    <x v="37"/>
    <s v="Yes"/>
    <m/>
    <x v="0"/>
    <x v="0"/>
    <x v="0"/>
    <x v="1"/>
    <x v="1"/>
    <x v="1"/>
    <x v="0"/>
    <x v="1"/>
    <x v="0"/>
    <x v="0"/>
    <s v="Climate change"/>
    <m/>
    <m/>
    <x v="0"/>
  </r>
  <r>
    <x v="652"/>
    <x v="585"/>
    <x v="3"/>
    <x v="1"/>
    <x v="1"/>
    <x v="38"/>
    <s v="Yes"/>
    <m/>
    <x v="0"/>
    <x v="0"/>
    <x v="0"/>
    <x v="1"/>
    <x v="1"/>
    <x v="1"/>
    <x v="0"/>
    <x v="0"/>
    <x v="0"/>
    <x v="1"/>
    <m/>
    <m/>
    <m/>
    <x v="69"/>
  </r>
  <r>
    <x v="653"/>
    <x v="585"/>
    <x v="3"/>
    <x v="0"/>
    <x v="1"/>
    <x v="38"/>
    <s v="Yes"/>
    <m/>
    <x v="0"/>
    <x v="0"/>
    <x v="0"/>
    <x v="1"/>
    <x v="1"/>
    <x v="1"/>
    <x v="0"/>
    <x v="0"/>
    <x v="0"/>
    <x v="1"/>
    <m/>
    <m/>
    <m/>
    <x v="69"/>
  </r>
  <r>
    <x v="654"/>
    <x v="586"/>
    <x v="3"/>
    <x v="0"/>
    <x v="1"/>
    <x v="38"/>
    <s v="Yes"/>
    <m/>
    <x v="0"/>
    <x v="0"/>
    <x v="0"/>
    <x v="1"/>
    <x v="1"/>
    <x v="1"/>
    <x v="0"/>
    <x v="0"/>
    <x v="0"/>
    <x v="0"/>
    <m/>
    <m/>
    <m/>
    <x v="70"/>
  </r>
  <r>
    <x v="655"/>
    <x v="587"/>
    <x v="4"/>
    <x v="5"/>
    <x v="2"/>
    <x v="39"/>
    <s v="Yes"/>
    <m/>
    <x v="0"/>
    <x v="0"/>
    <x v="0"/>
    <x v="1"/>
    <x v="1"/>
    <x v="1"/>
    <x v="0"/>
    <x v="0"/>
    <x v="0"/>
    <x v="1"/>
    <m/>
    <m/>
    <m/>
    <x v="7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E98A0DC-26CA-7D40-ABBA-11F1F19DDABF}" name="PivotTable1" cacheId="0" applyNumberFormats="0" applyBorderFormats="0" applyFontFormats="0" applyPatternFormats="0" applyAlignmentFormats="0" applyWidthHeightFormats="1" dataCaption="Values" updatedVersion="8" minRefreshableVersion="3" showDrill="0" useAutoFormatting="1" rowGrandTotals="0" colGrandTotals="0" itemPrintTitles="1" createdVersion="8" indent="0" compact="0" compactData="0" multipleFieldFilters="0">
  <location ref="B12:G672" firstHeaderRow="1" firstDataRow="1" firstDataCol="6" rowPageCount="10" colPageCount="1"/>
  <pivotFields count="22">
    <pivotField axis="axisRow" compact="0" outline="0" showAll="0" defaultSubtotal="0">
      <items count="6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8"/>
        <item x="139"/>
        <item x="140"/>
        <item x="141"/>
        <item x="144"/>
        <item x="145"/>
        <item x="146"/>
        <item x="147"/>
        <item x="148"/>
        <item x="149"/>
        <item x="150"/>
        <item x="151"/>
        <item x="152"/>
        <item x="137"/>
        <item x="153"/>
        <item x="154"/>
        <item x="155"/>
        <item x="156"/>
        <item x="157"/>
        <item x="158"/>
        <item x="159"/>
        <item x="160"/>
        <item x="161"/>
        <item x="162"/>
        <item x="163"/>
        <item x="142"/>
        <item x="14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s>
    </pivotField>
    <pivotField axis="axisRow" compact="0" outline="0" showAll="0" defaultSubtotal="0">
      <items count="588">
        <item x="587"/>
        <item x="458"/>
        <item x="382"/>
        <item x="0"/>
        <item x="520"/>
        <item x="264"/>
        <item x="153"/>
        <item x="68"/>
        <item x="72"/>
        <item x="74"/>
        <item x="67"/>
        <item x="71"/>
        <item x="73"/>
        <item x="115"/>
        <item x="143"/>
        <item x="116"/>
        <item x="369"/>
        <item x="370"/>
        <item x="390"/>
        <item x="368"/>
        <item x="279"/>
        <item x="423"/>
        <item x="564"/>
        <item x="479"/>
        <item x="10"/>
        <item x="4"/>
        <item x="16"/>
        <item x="2"/>
        <item x="8"/>
        <item x="113"/>
        <item x="262"/>
        <item x="312"/>
        <item x="353"/>
        <item x="361"/>
        <item x="271"/>
        <item x="530"/>
        <item x="486"/>
        <item x="487"/>
        <item x="495"/>
        <item x="392"/>
        <item x="528"/>
        <item x="359"/>
        <item x="340"/>
        <item x="341"/>
        <item x="342"/>
        <item x="343"/>
        <item x="344"/>
        <item x="403"/>
        <item x="245"/>
        <item x="244"/>
        <item x="524"/>
        <item x="65"/>
        <item x="234"/>
        <item x="235"/>
        <item x="180"/>
        <item x="239"/>
        <item x="237"/>
        <item x="233"/>
        <item x="185"/>
        <item x="474"/>
        <item x="413"/>
        <item x="444"/>
        <item x="462"/>
        <item x="443"/>
        <item x="446"/>
        <item x="207"/>
        <item x="571"/>
        <item x="267"/>
        <item x="293"/>
        <item x="541"/>
        <item x="236"/>
        <item x="395"/>
        <item x="20"/>
        <item x="437"/>
        <item x="558"/>
        <item x="559"/>
        <item x="535"/>
        <item x="169"/>
        <item x="79"/>
        <item x="83"/>
        <item x="84"/>
        <item x="85"/>
        <item x="86"/>
        <item x="87"/>
        <item x="88"/>
        <item x="420"/>
        <item x="41"/>
        <item x="517"/>
        <item x="15"/>
        <item x="348"/>
        <item x="477"/>
        <item x="476"/>
        <item x="277"/>
        <item x="154"/>
        <item x="164"/>
        <item x="321"/>
        <item x="5"/>
        <item x="574"/>
        <item x="100"/>
        <item x="412"/>
        <item x="117"/>
        <item x="521"/>
        <item x="13"/>
        <item x="38"/>
        <item x="37"/>
        <item x="336"/>
        <item x="430"/>
        <item x="502"/>
        <item x="501"/>
        <item x="294"/>
        <item x="568"/>
        <item x="89"/>
        <item x="304"/>
        <item x="90"/>
        <item x="98"/>
        <item x="102"/>
        <item x="562"/>
        <item x="174"/>
        <item x="373"/>
        <item x="331"/>
        <item x="482"/>
        <item x="542"/>
        <item x="226"/>
        <item x="297"/>
        <item x="464"/>
        <item x="536"/>
        <item x="572"/>
        <item x="178"/>
        <item x="478"/>
        <item x="534"/>
        <item x="217"/>
        <item x="471"/>
        <item x="511"/>
        <item x="575"/>
        <item x="135"/>
        <item x="350"/>
        <item x="349"/>
        <item x="134"/>
        <item x="105"/>
        <item x="438"/>
        <item x="583"/>
        <item x="498"/>
        <item x="220"/>
        <item x="107"/>
        <item x="254"/>
        <item x="42"/>
        <item x="44"/>
        <item x="56"/>
        <item x="99"/>
        <item x="198"/>
        <item x="130"/>
        <item x="157"/>
        <item x="201"/>
        <item x="119"/>
        <item x="136"/>
        <item x="172"/>
        <item x="418"/>
        <item x="256"/>
        <item x="292"/>
        <item x="450"/>
        <item x="142"/>
        <item x="212"/>
        <item x="306"/>
        <item x="581"/>
        <item x="499"/>
        <item x="177"/>
        <item x="129"/>
        <item x="387"/>
        <item x="411"/>
        <item x="194"/>
        <item x="197"/>
        <item x="578"/>
        <item x="576"/>
        <item x="328"/>
        <item x="529"/>
        <item x="258"/>
        <item x="381"/>
        <item x="253"/>
        <item x="66"/>
        <item x="383"/>
        <item x="186"/>
        <item x="95"/>
        <item x="496"/>
        <item x="513"/>
        <item x="218"/>
        <item x="149"/>
        <item x="63"/>
        <item x="30"/>
        <item x="518"/>
        <item x="325"/>
        <item x="380"/>
        <item x="274"/>
        <item x="91"/>
        <item x="187"/>
        <item x="188"/>
        <item x="189"/>
        <item x="190"/>
        <item x="191"/>
        <item x="192"/>
        <item x="268"/>
        <item x="7"/>
        <item x="39"/>
        <item x="276"/>
        <item x="64"/>
        <item x="310"/>
        <item x="204"/>
        <item x="19"/>
        <item x="21"/>
        <item x="17"/>
        <item x="22"/>
        <item x="18"/>
        <item x="406"/>
        <item x="454"/>
        <item x="514"/>
        <item x="422"/>
        <item x="211"/>
        <item x="259"/>
        <item x="193"/>
        <item x="209"/>
        <item x="225"/>
        <item x="228"/>
        <item x="229"/>
        <item x="230"/>
        <item x="231"/>
        <item x="232"/>
        <item x="505"/>
        <item x="202"/>
        <item x="429"/>
        <item x="29"/>
        <item x="76"/>
        <item x="509"/>
        <item x="504"/>
        <item x="352"/>
        <item x="109"/>
        <item x="62"/>
        <item x="75"/>
        <item x="252"/>
        <item x="216"/>
        <item x="54"/>
        <item x="61"/>
        <item x="14"/>
        <item x="362"/>
        <item x="156"/>
        <item x="384"/>
        <item x="338"/>
        <item x="106"/>
        <item x="249"/>
        <item x="332"/>
        <item x="309"/>
        <item x="12"/>
        <item x="141"/>
        <item x="539"/>
        <item x="374"/>
        <item x="547"/>
        <item x="409"/>
        <item x="34"/>
        <item x="475"/>
        <item x="203"/>
        <item x="200"/>
        <item x="472"/>
        <item x="408"/>
        <item x="543"/>
        <item x="270"/>
        <item x="160"/>
        <item x="500"/>
        <item x="410"/>
        <item x="51"/>
        <item x="69"/>
        <item x="53"/>
        <item x="70"/>
        <item x="167"/>
        <item x="456"/>
        <item x="137"/>
        <item x="138"/>
        <item x="346"/>
        <item x="168"/>
        <item x="155"/>
        <item x="425"/>
        <item x="484"/>
        <item x="195"/>
        <item x="199"/>
        <item x="1"/>
        <item x="485"/>
        <item x="77"/>
        <item x="439"/>
        <item x="80"/>
        <item x="393"/>
        <item x="248"/>
        <item x="327"/>
        <item x="24"/>
        <item x="251"/>
        <item x="132"/>
        <item x="52"/>
        <item x="371"/>
        <item x="221"/>
        <item x="196"/>
        <item x="257"/>
        <item x="397"/>
        <item x="330"/>
        <item x="440"/>
        <item x="118"/>
        <item x="375"/>
        <item x="376"/>
        <item x="398"/>
        <item x="531"/>
        <item x="333"/>
        <item x="580"/>
        <item x="45"/>
        <item x="114"/>
        <item x="527"/>
        <item x="35"/>
        <item x="377"/>
        <item x="278"/>
        <item x="285"/>
        <item x="286"/>
        <item x="287"/>
        <item x="288"/>
        <item x="289"/>
        <item x="290"/>
        <item x="291"/>
        <item x="298"/>
        <item x="299"/>
        <item x="300"/>
        <item x="301"/>
        <item x="302"/>
        <item x="303"/>
        <item x="367"/>
        <item x="449"/>
        <item x="250"/>
        <item x="483"/>
        <item x="428"/>
        <item x="391"/>
        <item x="175"/>
        <item x="322"/>
        <item x="324"/>
        <item x="305"/>
        <item x="567"/>
        <item x="263"/>
        <item x="561"/>
        <item x="560"/>
        <item x="585"/>
        <item x="586"/>
        <item x="261"/>
        <item x="11"/>
        <item x="139"/>
        <item x="140"/>
        <item x="121"/>
        <item x="122"/>
        <item x="127"/>
        <item x="128"/>
        <item x="272"/>
        <item x="457"/>
        <item x="93"/>
        <item x="394"/>
        <item x="32"/>
        <item x="124"/>
        <item x="152"/>
        <item x="26"/>
        <item x="179"/>
        <item x="28"/>
        <item x="489"/>
        <item x="131"/>
        <item x="148"/>
        <item x="526"/>
        <item x="337"/>
        <item x="182"/>
        <item x="570"/>
        <item x="210"/>
        <item x="386"/>
        <item x="147"/>
        <item x="123"/>
        <item x="120"/>
        <item x="125"/>
        <item x="126"/>
        <item x="493"/>
        <item x="548"/>
        <item x="96"/>
        <item x="544"/>
        <item x="208"/>
        <item x="416"/>
        <item x="363"/>
        <item x="360"/>
        <item x="365"/>
        <item x="364"/>
        <item x="358"/>
        <item x="283"/>
        <item x="146"/>
        <item x="82"/>
        <item x="533"/>
        <item x="27"/>
        <item x="447"/>
        <item x="354"/>
        <item x="573"/>
        <item x="31"/>
        <item x="455"/>
        <item x="213"/>
        <item x="165"/>
        <item x="273"/>
        <item x="36"/>
        <item x="111"/>
        <item x="389"/>
        <item x="566"/>
        <item x="388"/>
        <item x="385"/>
        <item x="379"/>
        <item x="378"/>
        <item x="311"/>
        <item x="246"/>
        <item x="94"/>
        <item x="281"/>
        <item x="488"/>
        <item x="419"/>
        <item x="402"/>
        <item x="49"/>
        <item x="399"/>
        <item x="396"/>
        <item x="555"/>
        <item x="556"/>
        <item x="557"/>
        <item x="431"/>
        <item x="481"/>
        <item x="522"/>
        <item x="316"/>
        <item x="451"/>
        <item x="577"/>
        <item x="184"/>
        <item x="92"/>
        <item x="421"/>
        <item x="219"/>
        <item x="507"/>
        <item x="133"/>
        <item x="314"/>
        <item x="401"/>
        <item x="295"/>
        <item x="435"/>
        <item x="176"/>
        <item x="515"/>
        <item x="519"/>
        <item x="445"/>
        <item x="441"/>
        <item x="240"/>
        <item x="503"/>
        <item x="255"/>
        <item x="222"/>
        <item x="480"/>
        <item x="163"/>
        <item x="473"/>
        <item x="55"/>
        <item x="57"/>
        <item x="326"/>
        <item x="465"/>
        <item x="466"/>
        <item x="467"/>
        <item x="468"/>
        <item x="469"/>
        <item x="415"/>
        <item x="463"/>
        <item x="461"/>
        <item x="296"/>
        <item x="453"/>
        <item x="266"/>
        <item x="582"/>
        <item x="494"/>
        <item x="400"/>
        <item x="315"/>
        <item x="433"/>
        <item x="227"/>
        <item x="110"/>
        <item x="510"/>
        <item x="512"/>
        <item x="166"/>
        <item x="112"/>
        <item x="506"/>
        <item x="523"/>
        <item x="81"/>
        <item x="313"/>
        <item x="516"/>
        <item x="549"/>
        <item x="550"/>
        <item x="551"/>
        <item x="552"/>
        <item x="553"/>
        <item x="554"/>
        <item x="540"/>
        <item x="108"/>
        <item x="205"/>
        <item x="224"/>
        <item x="470"/>
        <item x="183"/>
        <item x="33"/>
        <item x="308"/>
        <item x="372"/>
        <item x="319"/>
        <item x="241"/>
        <item x="351"/>
        <item x="508"/>
        <item x="366"/>
        <item x="260"/>
        <item x="162"/>
        <item x="161"/>
        <item x="357"/>
        <item x="25"/>
        <item x="181"/>
        <item x="9"/>
        <item x="491"/>
        <item x="60"/>
        <item x="247"/>
        <item x="238"/>
        <item x="317"/>
        <item x="145"/>
        <item x="47"/>
        <item x="269"/>
        <item x="242"/>
        <item x="59"/>
        <item x="492"/>
        <item x="329"/>
        <item x="490"/>
        <item x="432"/>
        <item x="280"/>
        <item x="459"/>
        <item x="265"/>
        <item x="584"/>
        <item x="275"/>
        <item x="40"/>
        <item x="417"/>
        <item x="545"/>
        <item x="427"/>
        <item x="405"/>
        <item x="404"/>
        <item x="407"/>
        <item x="414"/>
        <item x="335"/>
        <item x="460"/>
        <item x="48"/>
        <item x="307"/>
        <item x="347"/>
        <item x="546"/>
        <item x="170"/>
        <item x="334"/>
        <item x="171"/>
        <item x="532"/>
        <item x="50"/>
        <item x="46"/>
        <item x="58"/>
        <item x="355"/>
        <item x="356"/>
        <item x="158"/>
        <item x="323"/>
        <item x="150"/>
        <item x="151"/>
        <item x="159"/>
        <item x="144"/>
        <item x="284"/>
        <item x="320"/>
        <item x="206"/>
        <item x="282"/>
        <item x="565"/>
        <item x="442"/>
        <item x="3"/>
        <item x="436"/>
        <item x="214"/>
        <item x="497"/>
        <item x="563"/>
        <item x="426"/>
        <item x="97"/>
        <item x="525"/>
        <item x="339"/>
        <item x="434"/>
        <item x="345"/>
        <item x="173"/>
        <item x="318"/>
        <item x="101"/>
        <item x="43"/>
        <item x="537"/>
        <item x="78"/>
        <item x="569"/>
        <item x="424"/>
        <item x="243"/>
        <item x="223"/>
        <item x="104"/>
        <item x="579"/>
        <item x="215"/>
        <item x="6"/>
        <item x="23"/>
        <item x="448"/>
        <item x="452"/>
        <item x="538"/>
        <item x="103"/>
      </items>
    </pivotField>
    <pivotField axis="axisRow" compact="0" outline="0" showAll="0" defaultSubtotal="0">
      <items count="5">
        <item x="0"/>
        <item x="1"/>
        <item x="2"/>
        <item x="3"/>
        <item x="4"/>
      </items>
    </pivotField>
    <pivotField axis="axisRow" compact="0" outline="0" showAll="0" defaultSubtotal="0">
      <items count="6">
        <item x="3"/>
        <item x="1"/>
        <item x="0"/>
        <item sd="0" x="5"/>
        <item x="4"/>
        <item x="2"/>
      </items>
    </pivotField>
    <pivotField axis="axisRow" compact="0" outline="0" showAll="0" defaultSubtotal="0">
      <items count="3">
        <item x="1"/>
        <item x="0"/>
        <item x="2"/>
      </items>
    </pivotField>
    <pivotField compact="0" outline="0" showAll="0">
      <items count="41">
        <item x="23"/>
        <item x="14"/>
        <item x="1"/>
        <item x="17"/>
        <item x="4"/>
        <item x="2"/>
        <item x="3"/>
        <item x="5"/>
        <item x="6"/>
        <item x="7"/>
        <item x="8"/>
        <item x="10"/>
        <item x="0"/>
        <item x="11"/>
        <item x="12"/>
        <item x="13"/>
        <item x="24"/>
        <item x="16"/>
        <item x="15"/>
        <item x="18"/>
        <item x="19"/>
        <item x="20"/>
        <item x="38"/>
        <item x="21"/>
        <item x="22"/>
        <item x="25"/>
        <item x="26"/>
        <item x="27"/>
        <item x="28"/>
        <item x="29"/>
        <item x="30"/>
        <item x="31"/>
        <item x="32"/>
        <item x="33"/>
        <item x="35"/>
        <item x="34"/>
        <item x="36"/>
        <item x="37"/>
        <item x="39"/>
        <item x="9"/>
        <item t="default"/>
      </items>
    </pivotField>
    <pivotField compact="0" outline="0" showAll="0"/>
    <pivotField compact="0" outline="0" showAll="0"/>
    <pivotField axis="axisPage" compact="0" outline="0" showAll="0">
      <items count="3">
        <item x="1"/>
        <item x="0"/>
        <item t="default"/>
      </items>
    </pivotField>
    <pivotField axis="axisPage" compact="0" outline="0" showAll="0">
      <items count="3">
        <item x="1"/>
        <item x="0"/>
        <item t="default"/>
      </items>
    </pivotField>
    <pivotField axis="axisPage" compact="0" outline="0" showAll="0">
      <items count="3">
        <item x="1"/>
        <item x="0"/>
        <item t="default"/>
      </items>
    </pivotField>
    <pivotField axis="axisPage" compact="0" outline="0" showAll="0">
      <items count="3">
        <item x="0"/>
        <item x="1"/>
        <item t="default"/>
      </items>
    </pivotField>
    <pivotField axis="axisPage" compact="0" outline="0" showAll="0">
      <items count="3">
        <item x="0"/>
        <item x="1"/>
        <item t="default"/>
      </items>
    </pivotField>
    <pivotField axis="axisPage" compact="0" outline="0" showAll="0">
      <items count="3">
        <item x="0"/>
        <item x="1"/>
        <item t="default"/>
      </items>
    </pivotField>
    <pivotField axis="axisPage" compact="0" outline="0" showAll="0">
      <items count="3">
        <item x="1"/>
        <item x="0"/>
        <item t="default"/>
      </items>
    </pivotField>
    <pivotField axis="axisPage" compact="0" outline="0" showAll="0">
      <items count="3">
        <item x="1"/>
        <item x="0"/>
        <item t="default"/>
      </items>
    </pivotField>
    <pivotField axis="axisPage" compact="0" outline="0" showAll="0">
      <items count="3">
        <item x="1"/>
        <item x="0"/>
        <item t="default"/>
      </items>
    </pivotField>
    <pivotField axis="axisPage" compact="0" outline="0" showAll="0">
      <items count="3">
        <item x="1"/>
        <item x="0"/>
        <item t="default"/>
      </items>
    </pivotField>
    <pivotField compact="0" outline="0" showAll="0"/>
    <pivotField compact="0" outline="0" showAll="0"/>
    <pivotField compact="0" outline="0" showAll="0"/>
    <pivotField axis="axisRow" compact="0" outline="0" showAll="0">
      <items count="73">
        <item x="69"/>
        <item x="45"/>
        <item x="14"/>
        <item x="5"/>
        <item x="3"/>
        <item x="64"/>
        <item x="56"/>
        <item x="11"/>
        <item x="13"/>
        <item x="52"/>
        <item x="15"/>
        <item x="6"/>
        <item x="71"/>
        <item x="8"/>
        <item x="26"/>
        <item x="27"/>
        <item x="57"/>
        <item x="51"/>
        <item x="58"/>
        <item x="68"/>
        <item x="66"/>
        <item x="46"/>
        <item x="47"/>
        <item x="67"/>
        <item x="4"/>
        <item x="42"/>
        <item x="30"/>
        <item x="34"/>
        <item x="33"/>
        <item x="36"/>
        <item x="35"/>
        <item x="59"/>
        <item x="60"/>
        <item x="61"/>
        <item x="62"/>
        <item x="63"/>
        <item x="65"/>
        <item x="31"/>
        <item x="29"/>
        <item x="10"/>
        <item x="1"/>
        <item x="2"/>
        <item x="17"/>
        <item x="21"/>
        <item x="22"/>
        <item x="9"/>
        <item x="49"/>
        <item x="48"/>
        <item x="50"/>
        <item x="53"/>
        <item x="70"/>
        <item x="37"/>
        <item x="12"/>
        <item x="16"/>
        <item x="18"/>
        <item x="20"/>
        <item x="23"/>
        <item x="19"/>
        <item x="25"/>
        <item x="24"/>
        <item x="54"/>
        <item x="43"/>
        <item x="38"/>
        <item x="39"/>
        <item x="40"/>
        <item x="41"/>
        <item x="44"/>
        <item x="32"/>
        <item x="55"/>
        <item x="28"/>
        <item x="7"/>
        <item x="0"/>
        <item t="default"/>
      </items>
    </pivotField>
  </pivotFields>
  <rowFields count="6">
    <field x="1"/>
    <field x="0"/>
    <field x="2"/>
    <field x="3"/>
    <field x="4"/>
    <field x="21"/>
  </rowFields>
  <rowItems count="660">
    <i>
      <x/>
      <x v="655"/>
      <x v="4"/>
      <x v="3"/>
    </i>
    <i>
      <x v="1"/>
      <x v="497"/>
      <x/>
      <x v="2"/>
      <x v="1"/>
      <x v="71"/>
    </i>
    <i r="1">
      <x v="499"/>
      <x v="1"/>
      <x v="2"/>
      <x v="1"/>
      <x v="71"/>
    </i>
    <i>
      <x v="2"/>
      <x v="419"/>
      <x v="1"/>
      <x v="2"/>
      <x v="1"/>
      <x v="21"/>
    </i>
    <i>
      <x v="3"/>
      <x/>
      <x/>
      <x v="2"/>
      <x v="1"/>
      <x v="71"/>
    </i>
    <i>
      <x v="4"/>
      <x v="561"/>
      <x v="2"/>
      <x v="1"/>
      <x v="1"/>
      <x v="71"/>
    </i>
    <i>
      <x v="5"/>
      <x v="289"/>
      <x v="1"/>
      <x v="1"/>
      <x v="1"/>
      <x v="71"/>
    </i>
    <i>
      <x v="6"/>
      <x v="175"/>
      <x v="2"/>
      <x v="1"/>
      <x/>
      <x v="71"/>
    </i>
    <i>
      <x v="7"/>
      <x v="70"/>
      <x v="2"/>
      <x v="1"/>
      <x v="1"/>
      <x v="71"/>
    </i>
    <i>
      <x v="8"/>
      <x v="74"/>
      <x v="2"/>
      <x v="1"/>
      <x v="1"/>
      <x v="11"/>
    </i>
    <i>
      <x v="9"/>
      <x v="78"/>
      <x v="2"/>
      <x v="1"/>
      <x v="1"/>
      <x v="71"/>
    </i>
    <i>
      <x v="10"/>
      <x v="69"/>
      <x v="2"/>
      <x v="1"/>
      <x v="1"/>
      <x v="71"/>
    </i>
    <i>
      <x v="11"/>
      <x v="73"/>
      <x v="2"/>
      <x v="1"/>
      <x v="1"/>
      <x v="71"/>
    </i>
    <i>
      <x v="12"/>
      <x v="77"/>
      <x v="2"/>
      <x v="1"/>
      <x v="1"/>
      <x v="71"/>
    </i>
    <i>
      <x v="13"/>
      <x v="128"/>
      <x/>
      <x v="4"/>
      <x/>
      <x v="39"/>
    </i>
    <i r="1">
      <x v="129"/>
      <x/>
      <x v="5"/>
      <x/>
      <x v="71"/>
    </i>
    <i r="1">
      <x v="141"/>
      <x v="1"/>
      <x v="1"/>
      <x/>
      <x v="71"/>
    </i>
    <i>
      <x v="14"/>
      <x v="160"/>
      <x v="2"/>
      <x v="1"/>
      <x/>
      <x v="71"/>
    </i>
    <i>
      <x v="15"/>
      <x v="130"/>
      <x/>
      <x v="4"/>
      <x/>
      <x v="7"/>
    </i>
    <i r="1">
      <x v="131"/>
      <x/>
      <x v="5"/>
      <x/>
      <x v="71"/>
    </i>
    <i r="1">
      <x v="142"/>
      <x v="1"/>
      <x v="2"/>
      <x/>
      <x v="71"/>
    </i>
    <i>
      <x v="16"/>
      <x v="406"/>
      <x v="2"/>
      <x/>
      <x v="1"/>
      <x v="66"/>
    </i>
    <i>
      <x v="17"/>
      <x v="407"/>
      <x v="2"/>
      <x/>
      <x v="1"/>
      <x v="71"/>
    </i>
    <i>
      <x v="18"/>
      <x v="427"/>
      <x v="2"/>
      <x v="1"/>
      <x v="1"/>
      <x v="71"/>
    </i>
    <i>
      <x v="19"/>
      <x v="405"/>
      <x v="2"/>
      <x v="2"/>
      <x v="1"/>
      <x v="71"/>
    </i>
    <i>
      <x v="20"/>
      <x v="316"/>
      <x v="1"/>
      <x v="2"/>
      <x v="1"/>
      <x v="71"/>
    </i>
    <i>
      <x v="21"/>
      <x v="461"/>
      <x v="2"/>
      <x v="2"/>
      <x v="1"/>
      <x v="71"/>
    </i>
    <i>
      <x v="22"/>
      <x v="612"/>
      <x v="1"/>
      <x v="2"/>
      <x/>
      <x v="71"/>
    </i>
    <i>
      <x v="23"/>
      <x v="519"/>
      <x v="1"/>
      <x v="1"/>
      <x v="1"/>
      <x v="71"/>
    </i>
    <i>
      <x v="24"/>
      <x v="10"/>
      <x v="2"/>
      <x v="1"/>
      <x v="1"/>
      <x v="71"/>
    </i>
    <i>
      <x v="25"/>
      <x v="4"/>
      <x v="1"/>
      <x v="2"/>
      <x v="1"/>
      <x v="71"/>
    </i>
    <i>
      <x v="26"/>
      <x v="16"/>
      <x v="2"/>
      <x v="2"/>
      <x v="1"/>
      <x v="71"/>
    </i>
    <i>
      <x v="27"/>
      <x v="2"/>
      <x/>
      <x v="1"/>
      <x v="1"/>
      <x v="71"/>
    </i>
    <i>
      <x v="28"/>
      <x v="8"/>
      <x v="1"/>
      <x v="1"/>
      <x v="1"/>
      <x v="71"/>
    </i>
    <i>
      <x v="29"/>
      <x v="126"/>
      <x/>
      <x v="2"/>
      <x v="1"/>
      <x v="71"/>
    </i>
    <i>
      <x v="30"/>
      <x v="287"/>
      <x/>
      <x v="2"/>
      <x v="1"/>
      <x v="71"/>
    </i>
    <i>
      <x v="31"/>
      <x v="349"/>
      <x v="1"/>
      <x v="2"/>
      <x v="1"/>
      <x v="26"/>
    </i>
    <i>
      <x v="32"/>
      <x v="391"/>
      <x v="2"/>
      <x v="2"/>
      <x v="1"/>
      <x v="71"/>
    </i>
    <i>
      <x v="33"/>
      <x v="398"/>
      <x v="1"/>
      <x v="2"/>
      <x v="1"/>
      <x v="64"/>
    </i>
    <i>
      <x v="34"/>
      <x v="302"/>
      <x v="1"/>
      <x v="2"/>
      <x/>
      <x v="71"/>
    </i>
    <i r="1">
      <x v="303"/>
      <x v="1"/>
      <x v="2"/>
      <x v="1"/>
      <x v="71"/>
    </i>
    <i>
      <x v="35"/>
      <x v="571"/>
      <x v="1"/>
      <x v="1"/>
      <x v="1"/>
      <x v="71"/>
    </i>
    <i r="1">
      <x v="576"/>
      <x v="2"/>
      <x v="1"/>
      <x v="1"/>
      <x v="71"/>
    </i>
    <i>
      <x v="36"/>
      <x v="527"/>
      <x v="1"/>
      <x v="2"/>
      <x v="1"/>
      <x v="60"/>
    </i>
    <i>
      <x v="37"/>
      <x v="528"/>
      <x v="1"/>
      <x v="1"/>
      <x v="1"/>
      <x v="71"/>
    </i>
    <i>
      <x v="38"/>
      <x v="536"/>
      <x v="2"/>
      <x v="1"/>
      <x v="1"/>
      <x v="71"/>
    </i>
    <i>
      <x v="39"/>
      <x v="429"/>
      <x/>
      <x v="1"/>
      <x/>
      <x v="71"/>
    </i>
    <i>
      <x v="40"/>
      <x v="569"/>
      <x/>
      <x v="2"/>
      <x v="1"/>
      <x v="71"/>
    </i>
    <i r="1">
      <x v="572"/>
      <x v="1"/>
      <x v="2"/>
      <x v="1"/>
      <x v="71"/>
    </i>
    <i>
      <x v="41"/>
      <x v="397"/>
      <x/>
      <x v="2"/>
      <x v="1"/>
      <x v="62"/>
    </i>
    <i>
      <x v="42"/>
      <x v="378"/>
      <x v="3"/>
      <x v="1"/>
      <x v="1"/>
      <x v="71"/>
    </i>
    <i>
      <x v="43"/>
      <x v="379"/>
      <x v="3"/>
      <x v="2"/>
      <x v="1"/>
      <x v="71"/>
    </i>
    <i>
      <x v="44"/>
      <x v="380"/>
      <x v="3"/>
      <x v="1"/>
      <x v="1"/>
      <x v="71"/>
    </i>
    <i>
      <x v="45"/>
      <x v="381"/>
      <x v="3"/>
      <x v="2"/>
      <x v="1"/>
      <x v="71"/>
    </i>
    <i>
      <x v="46"/>
      <x v="382"/>
      <x v="3"/>
      <x/>
      <x v="1"/>
      <x v="71"/>
    </i>
    <i>
      <x v="47"/>
      <x v="441"/>
      <x v="1"/>
      <x v="2"/>
      <x v="1"/>
      <x v="46"/>
    </i>
    <i>
      <x v="48"/>
      <x v="268"/>
      <x v="2"/>
      <x v="1"/>
      <x v="1"/>
      <x v="71"/>
    </i>
    <i>
      <x v="49"/>
      <x v="267"/>
      <x v="2"/>
      <x v="2"/>
      <x v="1"/>
      <x v="71"/>
    </i>
    <i>
      <x v="50"/>
      <x v="565"/>
      <x v="2"/>
      <x v="1"/>
      <x v="1"/>
      <x v="71"/>
    </i>
    <i>
      <x v="51"/>
      <x v="66"/>
      <x v="1"/>
      <x v="2"/>
      <x v="1"/>
      <x v="71"/>
    </i>
    <i r="1">
      <x v="86"/>
      <x v="2"/>
      <x v="2"/>
      <x v="1"/>
      <x v="71"/>
    </i>
    <i>
      <x v="52"/>
      <x v="256"/>
      <x/>
      <x v="1"/>
      <x v="1"/>
      <x v="71"/>
    </i>
    <i>
      <x v="53"/>
      <x v="257"/>
      <x/>
      <x v="2"/>
      <x v="1"/>
      <x v="71"/>
    </i>
    <i>
      <x v="54"/>
      <x v="202"/>
      <x v="1"/>
      <x v="1"/>
      <x v="1"/>
      <x v="71"/>
    </i>
    <i>
      <x v="55"/>
      <x v="261"/>
      <x v="1"/>
      <x v="2"/>
      <x v="1"/>
      <x v="71"/>
    </i>
    <i>
      <x v="56"/>
      <x v="259"/>
      <x v="1"/>
      <x v="2"/>
      <x v="1"/>
      <x v="71"/>
    </i>
    <i>
      <x v="57"/>
      <x v="255"/>
      <x/>
      <x v="1"/>
      <x v="1"/>
      <x v="71"/>
    </i>
    <i>
      <x v="58"/>
      <x v="207"/>
      <x v="2"/>
      <x v="1"/>
      <x v="1"/>
      <x v="71"/>
    </i>
    <i>
      <x v="59"/>
      <x v="514"/>
      <x/>
      <x v="2"/>
      <x v="1"/>
      <x v="71"/>
    </i>
    <i>
      <x v="60"/>
      <x v="451"/>
      <x v="1"/>
      <x v="1"/>
      <x v="1"/>
      <x v="71"/>
    </i>
    <i>
      <x v="61"/>
      <x v="482"/>
      <x/>
      <x v="2"/>
      <x v="1"/>
      <x v="71"/>
    </i>
    <i>
      <x v="62"/>
      <x v="502"/>
      <x v="1"/>
      <x v="2"/>
      <x v="1"/>
      <x v="71"/>
    </i>
    <i>
      <x v="63"/>
      <x v="481"/>
      <x/>
      <x v="1"/>
      <x v="1"/>
      <x v="71"/>
    </i>
    <i>
      <x v="64"/>
      <x v="484"/>
      <x v="1"/>
      <x/>
      <x v="1"/>
      <x v="71"/>
    </i>
    <i>
      <x v="65"/>
      <x v="229"/>
      <x v="1"/>
      <x v="1"/>
      <x v="1"/>
      <x v="71"/>
    </i>
    <i>
      <x v="66"/>
      <x v="625"/>
      <x v="1"/>
      <x v="2"/>
      <x/>
      <x v="71"/>
    </i>
    <i>
      <x v="67"/>
      <x v="293"/>
      <x/>
      <x v="2"/>
      <x/>
      <x v="71"/>
    </i>
    <i r="1">
      <x v="295"/>
      <x/>
      <x v="2"/>
      <x v="1"/>
      <x v="71"/>
    </i>
    <i>
      <x v="68"/>
      <x v="330"/>
      <x v="1"/>
      <x v="2"/>
      <x v="1"/>
      <x v="71"/>
    </i>
    <i>
      <x v="69"/>
      <x v="584"/>
      <x v="1"/>
      <x v="1"/>
      <x v="1"/>
      <x v="16"/>
    </i>
    <i>
      <x v="70"/>
      <x v="258"/>
      <x v="1"/>
      <x v="1"/>
      <x v="1"/>
      <x v="71"/>
    </i>
    <i>
      <x v="71"/>
      <x v="433"/>
      <x/>
      <x v="1"/>
      <x v="1"/>
      <x v="71"/>
    </i>
    <i>
      <x v="72"/>
      <x v="20"/>
      <x/>
      <x v="2"/>
      <x/>
      <x v="71"/>
    </i>
    <i>
      <x v="73"/>
      <x v="475"/>
      <x v="2"/>
      <x v="2"/>
      <x v="1"/>
      <x v="71"/>
    </i>
    <i>
      <x v="74"/>
      <x v="601"/>
      <x v="3"/>
      <x/>
      <x v="1"/>
      <x v="71"/>
    </i>
    <i>
      <x v="75"/>
      <x v="602"/>
      <x v="3"/>
      <x/>
      <x v="1"/>
      <x v="71"/>
    </i>
    <i>
      <x v="76"/>
      <x v="578"/>
      <x v="2"/>
      <x v="2"/>
      <x v="1"/>
      <x v="71"/>
    </i>
    <i>
      <x v="77"/>
      <x v="191"/>
      <x v="1"/>
      <x v="2"/>
      <x v="1"/>
      <x v="71"/>
    </i>
    <i>
      <x v="78"/>
      <x v="92"/>
      <x v="1"/>
      <x v="1"/>
      <x v="1"/>
      <x v="71"/>
    </i>
    <i>
      <x v="79"/>
      <x v="96"/>
      <x v="3"/>
      <x v="1"/>
      <x v="1"/>
      <x v="71"/>
    </i>
    <i>
      <x v="80"/>
      <x v="97"/>
      <x v="3"/>
      <x v="2"/>
      <x v="1"/>
      <x v="71"/>
    </i>
    <i>
      <x v="81"/>
      <x v="98"/>
      <x v="3"/>
      <x v="1"/>
      <x v="1"/>
      <x v="71"/>
    </i>
    <i>
      <x v="82"/>
      <x v="99"/>
      <x v="3"/>
      <x v="2"/>
      <x v="1"/>
      <x v="71"/>
    </i>
    <i>
      <x v="83"/>
      <x v="100"/>
      <x v="3"/>
      <x/>
      <x v="1"/>
      <x v="71"/>
    </i>
    <i>
      <x v="84"/>
      <x v="101"/>
      <x v="3"/>
      <x/>
      <x v="1"/>
      <x v="71"/>
    </i>
    <i>
      <x v="85"/>
      <x v="458"/>
      <x v="2"/>
      <x v="1"/>
      <x v="1"/>
      <x v="71"/>
    </i>
    <i>
      <x v="86"/>
      <x v="42"/>
      <x/>
      <x v="1"/>
      <x v="1"/>
      <x v="71"/>
    </i>
    <i>
      <x v="87"/>
      <x v="558"/>
      <x v="2"/>
      <x v="2"/>
      <x v="1"/>
      <x v="71"/>
    </i>
    <i>
      <x v="88"/>
      <x v="15"/>
      <x v="2"/>
      <x v="2"/>
      <x v="1"/>
      <x v="71"/>
    </i>
    <i>
      <x v="89"/>
      <x v="386"/>
      <x v="1"/>
      <x v="2"/>
      <x v="1"/>
      <x v="71"/>
    </i>
    <i>
      <x v="90"/>
      <x v="517"/>
      <x/>
      <x v="2"/>
      <x/>
      <x v="71"/>
    </i>
    <i>
      <x v="91"/>
      <x v="516"/>
      <x/>
      <x v="2"/>
      <x v="1"/>
      <x v="71"/>
    </i>
    <i>
      <x v="92"/>
      <x v="313"/>
      <x v="2"/>
      <x v="1"/>
      <x/>
      <x v="71"/>
    </i>
    <i r="1">
      <x v="314"/>
      <x v="2"/>
      <x v="1"/>
      <x v="1"/>
      <x v="71"/>
    </i>
    <i r="1">
      <x v="650"/>
      <x v="2"/>
      <x v="1"/>
      <x/>
      <x v="71"/>
    </i>
    <i r="1">
      <x v="651"/>
      <x v="2"/>
      <x v="1"/>
      <x v="1"/>
      <x v="71"/>
    </i>
    <i>
      <x v="93"/>
      <x v="176"/>
      <x v="2"/>
      <x v="1"/>
      <x/>
      <x v="58"/>
    </i>
    <i>
      <x v="94"/>
      <x v="186"/>
      <x v="1"/>
      <x v="2"/>
      <x v="1"/>
      <x v="71"/>
    </i>
    <i>
      <x v="95"/>
      <x v="358"/>
      <x v="2"/>
      <x v="1"/>
      <x v="1"/>
      <x v="71"/>
    </i>
    <i>
      <x v="96"/>
      <x v="5"/>
      <x v="1"/>
      <x v="2"/>
      <x v="1"/>
      <x v="71"/>
    </i>
    <i>
      <x v="97"/>
      <x v="630"/>
      <x v="1"/>
      <x v="1"/>
      <x/>
      <x v="19"/>
    </i>
    <i r="1">
      <x v="631"/>
      <x v="1"/>
      <x v="2"/>
      <x/>
      <x v="19"/>
    </i>
    <i>
      <x v="98"/>
      <x v="113"/>
      <x v="2"/>
      <x v="1"/>
      <x v="1"/>
      <x v="71"/>
    </i>
    <i>
      <x v="99"/>
      <x v="450"/>
      <x v="1"/>
      <x v="1"/>
      <x v="1"/>
      <x v="71"/>
    </i>
    <i>
      <x v="100"/>
      <x v="132"/>
      <x/>
      <x v="1"/>
      <x/>
      <x v="71"/>
    </i>
    <i>
      <x v="101"/>
      <x v="562"/>
      <x v="2"/>
      <x v="2"/>
      <x v="1"/>
      <x v="71"/>
    </i>
    <i>
      <x v="102"/>
      <x v="13"/>
      <x v="2"/>
      <x v="1"/>
      <x v="1"/>
      <x v="71"/>
    </i>
    <i>
      <x v="103"/>
      <x v="39"/>
      <x/>
      <x v="2"/>
      <x v="1"/>
      <x v="71"/>
    </i>
    <i>
      <x v="104"/>
      <x v="38"/>
      <x v="2"/>
      <x v="1"/>
      <x/>
      <x v="71"/>
    </i>
    <i>
      <x v="105"/>
      <x v="374"/>
      <x v="2"/>
      <x v="1"/>
      <x v="1"/>
      <x v="71"/>
    </i>
    <i>
      <x v="106"/>
      <x v="468"/>
      <x v="2"/>
      <x v="1"/>
      <x v="1"/>
      <x v="71"/>
    </i>
    <i>
      <x v="107"/>
      <x v="543"/>
      <x/>
      <x v="2"/>
      <x v="1"/>
      <x v="71"/>
    </i>
    <i>
      <x v="108"/>
      <x v="542"/>
      <x/>
      <x v="1"/>
      <x v="1"/>
      <x v="71"/>
    </i>
    <i>
      <x v="109"/>
      <x v="331"/>
      <x v="1"/>
      <x v="1"/>
      <x v="1"/>
      <x v="71"/>
    </i>
    <i>
      <x v="110"/>
      <x v="617"/>
      <x v="1"/>
      <x v="1"/>
      <x/>
      <x v="71"/>
    </i>
    <i>
      <x v="111"/>
      <x v="102"/>
      <x/>
      <x v="2"/>
      <x v="1"/>
      <x v="71"/>
    </i>
    <i>
      <x v="112"/>
      <x v="341"/>
      <x/>
      <x v="1"/>
      <x v="1"/>
      <x v="71"/>
    </i>
    <i>
      <x v="113"/>
      <x v="103"/>
      <x/>
      <x v="1"/>
      <x v="1"/>
      <x v="71"/>
    </i>
    <i>
      <x v="114"/>
      <x v="111"/>
      <x v="1"/>
      <x v="1"/>
      <x v="1"/>
      <x v="71"/>
    </i>
    <i>
      <x v="115"/>
      <x v="115"/>
      <x v="2"/>
      <x v="1"/>
      <x v="1"/>
      <x v="71"/>
    </i>
    <i>
      <x v="116"/>
      <x v="610"/>
      <x v="1"/>
      <x v="2"/>
      <x/>
      <x v="71"/>
    </i>
    <i r="1">
      <x v="621"/>
      <x v="1"/>
      <x v="2"/>
      <x v="1"/>
      <x v="71"/>
    </i>
    <i>
      <x v="117"/>
      <x v="196"/>
      <x v="2"/>
      <x v="1"/>
      <x v="1"/>
      <x v="71"/>
    </i>
    <i>
      <x v="118"/>
      <x v="410"/>
      <x/>
      <x v="2"/>
      <x v="1"/>
      <x v="71"/>
    </i>
    <i>
      <x v="119"/>
      <x v="369"/>
      <x/>
      <x v="2"/>
      <x v="1"/>
      <x v="71"/>
    </i>
    <i>
      <x v="120"/>
      <x v="523"/>
      <x/>
      <x v="2"/>
      <x/>
      <x v="71"/>
    </i>
    <i>
      <x v="121"/>
      <x v="585"/>
      <x v="1"/>
      <x v="1"/>
      <x v="1"/>
      <x v="18"/>
    </i>
    <i>
      <x v="122"/>
      <x v="248"/>
      <x v="2"/>
      <x v="1"/>
      <x v="1"/>
      <x v="71"/>
    </i>
    <i>
      <x v="123"/>
      <x v="334"/>
      <x v="2"/>
      <x v="1"/>
      <x v="1"/>
      <x v="71"/>
    </i>
    <i>
      <x v="124"/>
      <x v="504"/>
      <x v="2"/>
      <x v="1"/>
      <x v="1"/>
      <x v="71"/>
    </i>
    <i>
      <x v="125"/>
      <x v="579"/>
      <x/>
      <x/>
      <x v="1"/>
      <x v="71"/>
    </i>
    <i>
      <x v="126"/>
      <x v="626"/>
      <x v="1"/>
      <x v="2"/>
      <x v="1"/>
      <x v="71"/>
    </i>
    <i>
      <x v="127"/>
      <x v="200"/>
      <x v="2"/>
      <x v="2"/>
      <x v="1"/>
      <x v="71"/>
    </i>
    <i>
      <x v="128"/>
      <x v="518"/>
      <x v="1"/>
      <x v="1"/>
      <x v="1"/>
      <x v="71"/>
    </i>
    <i>
      <x v="129"/>
      <x v="577"/>
      <x v="2"/>
      <x v="2"/>
      <x v="1"/>
      <x v="71"/>
    </i>
    <i>
      <x v="130"/>
      <x v="239"/>
      <x v="2"/>
      <x v="1"/>
      <x v="1"/>
      <x v="71"/>
    </i>
    <i>
      <x v="131"/>
      <x v="511"/>
      <x/>
      <x v="1"/>
      <x v="1"/>
      <x v="71"/>
    </i>
    <i>
      <x v="132"/>
      <x v="552"/>
      <x v="1"/>
      <x v="2"/>
      <x v="1"/>
      <x v="71"/>
    </i>
    <i>
      <x v="133"/>
      <x v="632"/>
      <x v="1"/>
      <x v="1"/>
      <x/>
      <x v="71"/>
    </i>
    <i>
      <x v="134"/>
      <x v="152"/>
      <x v="1"/>
      <x v="2"/>
      <x/>
      <x v="71"/>
    </i>
    <i>
      <x v="135"/>
      <x v="388"/>
      <x v="2"/>
      <x v="2"/>
      <x v="1"/>
      <x v="71"/>
    </i>
    <i>
      <x v="136"/>
      <x v="387"/>
      <x v="2"/>
      <x v="1"/>
      <x v="1"/>
      <x v="71"/>
    </i>
    <i>
      <x v="137"/>
      <x v="151"/>
      <x v="1"/>
      <x v="1"/>
      <x/>
      <x v="71"/>
    </i>
    <i>
      <x v="138"/>
      <x v="118"/>
      <x/>
      <x v="2"/>
      <x v="1"/>
      <x v="71"/>
    </i>
    <i>
      <x v="139"/>
      <x v="476"/>
      <x/>
      <x/>
      <x v="1"/>
      <x v="71"/>
    </i>
    <i>
      <x v="140"/>
      <x v="643"/>
      <x v="1"/>
      <x v="2"/>
      <x/>
      <x v="71"/>
    </i>
    <i>
      <x v="141"/>
      <x v="539"/>
      <x/>
      <x v="2"/>
      <x v="1"/>
      <x v="71"/>
    </i>
    <i>
      <x v="142"/>
      <x v="242"/>
      <x v="2"/>
      <x v="1"/>
      <x v="1"/>
      <x v="71"/>
    </i>
    <i>
      <x v="143"/>
      <x v="120"/>
      <x v="1"/>
      <x v="1"/>
      <x v="1"/>
      <x v="71"/>
    </i>
    <i r="1">
      <x v="264"/>
      <x v="1"/>
      <x v="1"/>
      <x v="1"/>
      <x v="71"/>
    </i>
    <i>
      <x v="144"/>
      <x v="278"/>
      <x v="1"/>
      <x v="2"/>
      <x v="1"/>
      <x v="71"/>
    </i>
    <i>
      <x v="145"/>
      <x v="43"/>
      <x/>
      <x v="2"/>
      <x v="1"/>
      <x v="71"/>
    </i>
    <i>
      <x v="146"/>
      <x v="45"/>
      <x/>
      <x v="1"/>
      <x v="1"/>
      <x v="71"/>
    </i>
    <i>
      <x v="147"/>
      <x v="57"/>
      <x v="1"/>
      <x v="1"/>
      <x v="1"/>
      <x v="71"/>
    </i>
    <i>
      <x v="148"/>
      <x v="112"/>
      <x v="2"/>
      <x v="1"/>
      <x v="1"/>
      <x v="71"/>
    </i>
    <i>
      <x v="149"/>
      <x v="220"/>
      <x/>
      <x v="2"/>
      <x/>
      <x v="71"/>
    </i>
    <i>
      <x v="150"/>
      <x v="144"/>
      <x v="1"/>
      <x/>
      <x/>
      <x v="53"/>
    </i>
    <i r="1">
      <x v="169"/>
      <x v="2"/>
      <x/>
      <x v="1"/>
      <x v="71"/>
    </i>
    <i>
      <x v="151"/>
      <x v="179"/>
      <x v="2"/>
      <x v="2"/>
      <x v="1"/>
      <x v="71"/>
    </i>
    <i>
      <x v="152"/>
      <x v="223"/>
      <x v="1"/>
      <x v="1"/>
      <x v="1"/>
      <x v="71"/>
    </i>
    <i>
      <x v="153"/>
      <x v="134"/>
      <x/>
      <x v="2"/>
      <x v="1"/>
      <x v="71"/>
    </i>
    <i>
      <x v="154"/>
      <x v="153"/>
      <x v="1"/>
      <x v="1"/>
      <x/>
      <x v="55"/>
    </i>
    <i>
      <x v="155"/>
      <x v="194"/>
      <x v="2"/>
      <x v="1"/>
      <x v="1"/>
      <x v="71"/>
    </i>
    <i>
      <x v="156"/>
      <x v="456"/>
      <x v="2"/>
      <x v="1"/>
      <x v="1"/>
      <x v="71"/>
    </i>
    <i>
      <x v="157"/>
      <x v="280"/>
      <x v="1"/>
      <x v="1"/>
      <x v="1"/>
      <x v="71"/>
    </i>
    <i>
      <x v="158"/>
      <x v="329"/>
      <x/>
      <x v="2"/>
      <x v="1"/>
      <x v="71"/>
    </i>
    <i>
      <x v="159"/>
      <x v="489"/>
      <x v="1"/>
      <x v="2"/>
      <x v="1"/>
      <x v="71"/>
    </i>
    <i>
      <x v="160"/>
      <x v="159"/>
      <x v="1"/>
      <x v="2"/>
      <x v="1"/>
      <x v="71"/>
    </i>
    <i>
      <x v="161"/>
      <x v="234"/>
      <x v="2"/>
      <x v="1"/>
      <x v="1"/>
      <x v="71"/>
    </i>
    <i>
      <x v="162"/>
      <x v="343"/>
      <x/>
      <x v="1"/>
      <x v="1"/>
      <x v="71"/>
    </i>
    <i>
      <x v="163"/>
      <x v="640"/>
      <x v="1"/>
      <x v="2"/>
      <x/>
      <x v="71"/>
    </i>
    <i>
      <x v="164"/>
      <x v="540"/>
      <x/>
      <x v="2"/>
      <x v="1"/>
      <x v="71"/>
    </i>
    <i>
      <x v="165"/>
      <x v="199"/>
      <x v="2"/>
      <x v="2"/>
      <x v="1"/>
      <x v="71"/>
    </i>
    <i>
      <x v="166"/>
      <x v="143"/>
      <x v="1"/>
      <x v="1"/>
      <x/>
      <x v="71"/>
    </i>
    <i>
      <x v="167"/>
      <x v="424"/>
      <x v="2"/>
      <x v="2"/>
      <x v="1"/>
      <x v="71"/>
    </i>
    <i>
      <x v="168"/>
      <x v="449"/>
      <x v="1"/>
      <x v="2"/>
      <x v="1"/>
      <x v="71"/>
    </i>
    <i>
      <x v="169"/>
      <x v="216"/>
      <x/>
      <x v="1"/>
      <x/>
      <x v="71"/>
    </i>
    <i>
      <x v="170"/>
      <x v="219"/>
      <x/>
      <x v="1"/>
      <x/>
      <x v="71"/>
    </i>
    <i>
      <x v="171"/>
      <x v="636"/>
      <x v="1"/>
      <x v="2"/>
      <x/>
      <x v="71"/>
    </i>
    <i>
      <x v="172"/>
      <x v="633"/>
      <x v="1"/>
      <x v="1"/>
      <x/>
      <x v="71"/>
    </i>
    <i r="1">
      <x v="634"/>
      <x v="1"/>
      <x v="2"/>
      <x/>
      <x v="71"/>
    </i>
    <i>
      <x v="173"/>
      <x v="366"/>
      <x v="1"/>
      <x v="1"/>
      <x/>
      <x v="71"/>
    </i>
    <i>
      <x v="174"/>
      <x v="570"/>
      <x v="1"/>
      <x v="2"/>
      <x v="1"/>
      <x v="71"/>
    </i>
    <i>
      <x v="175"/>
      <x v="283"/>
      <x v="2"/>
      <x v="2"/>
      <x v="1"/>
      <x v="71"/>
    </i>
    <i>
      <x v="176"/>
      <x v="418"/>
      <x v="1"/>
      <x v="1"/>
      <x v="1"/>
      <x v="21"/>
    </i>
    <i>
      <x v="177"/>
      <x v="277"/>
      <x v="1"/>
      <x v="2"/>
      <x v="1"/>
      <x v="71"/>
    </i>
    <i>
      <x v="178"/>
      <x v="67"/>
      <x v="1"/>
      <x v="2"/>
      <x v="1"/>
      <x v="71"/>
    </i>
    <i r="1">
      <x v="87"/>
      <x v="2"/>
      <x v="2"/>
      <x v="1"/>
      <x v="71"/>
    </i>
    <i>
      <x v="179"/>
      <x v="420"/>
      <x v="1"/>
      <x v="1"/>
      <x v="1"/>
      <x v="71"/>
    </i>
    <i>
      <x v="180"/>
      <x v="208"/>
      <x v="2"/>
      <x v="1"/>
      <x v="1"/>
      <x v="71"/>
    </i>
    <i>
      <x v="181"/>
      <x v="108"/>
      <x v="1"/>
      <x v="1"/>
      <x v="1"/>
      <x v="71"/>
    </i>
    <i>
      <x v="182"/>
      <x v="537"/>
      <x v="2"/>
      <x v="1"/>
      <x v="1"/>
      <x v="71"/>
    </i>
    <i>
      <x v="183"/>
      <x v="554"/>
      <x v="1"/>
      <x v="1"/>
      <x v="1"/>
      <x v="71"/>
    </i>
    <i>
      <x v="184"/>
      <x v="240"/>
      <x v="2"/>
      <x v="2"/>
      <x v="1"/>
      <x v="71"/>
    </i>
    <i>
      <x v="185"/>
      <x v="171"/>
      <x v="2"/>
      <x v="2"/>
      <x/>
      <x v="71"/>
    </i>
    <i>
      <x v="186"/>
      <x v="64"/>
      <x v="1"/>
      <x v="2"/>
      <x v="1"/>
      <x v="71"/>
    </i>
    <i r="1">
      <x v="84"/>
      <x v="2"/>
      <x v="2"/>
      <x v="1"/>
      <x v="71"/>
    </i>
    <i>
      <x v="187"/>
      <x v="30"/>
      <x v="1"/>
      <x/>
      <x v="1"/>
      <x v="71"/>
    </i>
    <i>
      <x v="188"/>
      <x v="559"/>
      <x v="2"/>
      <x v="1"/>
      <x v="1"/>
      <x v="71"/>
    </i>
    <i>
      <x v="189"/>
      <x v="362"/>
      <x v="2"/>
      <x v="1"/>
      <x v="1"/>
      <x v="29"/>
    </i>
    <i>
      <x v="190"/>
      <x v="417"/>
      <x v="1"/>
      <x v="2"/>
      <x v="1"/>
      <x v="1"/>
    </i>
    <i>
      <x v="191"/>
      <x v="307"/>
      <x v="2"/>
      <x v="1"/>
      <x/>
      <x v="71"/>
    </i>
    <i r="1">
      <x v="308"/>
      <x v="2"/>
      <x v="1"/>
      <x v="1"/>
      <x v="71"/>
    </i>
    <i>
      <x v="192"/>
      <x v="104"/>
      <x/>
      <x v="1"/>
      <x v="1"/>
      <x v="71"/>
    </i>
    <i>
      <x v="193"/>
      <x v="209"/>
      <x v="3"/>
      <x v="1"/>
      <x v="1"/>
      <x v="71"/>
    </i>
    <i>
      <x v="194"/>
      <x v="210"/>
      <x v="3"/>
      <x v="2"/>
      <x v="1"/>
      <x v="71"/>
    </i>
    <i>
      <x v="195"/>
      <x v="211"/>
      <x v="3"/>
      <x/>
      <x v="1"/>
      <x v="71"/>
    </i>
    <i>
      <x v="196"/>
      <x v="212"/>
      <x v="3"/>
      <x/>
      <x v="1"/>
      <x v="71"/>
    </i>
    <i>
      <x v="197"/>
      <x v="213"/>
      <x v="3"/>
      <x/>
      <x v="1"/>
      <x v="71"/>
    </i>
    <i>
      <x v="198"/>
      <x v="214"/>
      <x v="3"/>
      <x/>
      <x v="1"/>
      <x v="71"/>
    </i>
    <i>
      <x v="199"/>
      <x v="296"/>
      <x v="1"/>
      <x v="1"/>
      <x/>
      <x v="71"/>
    </i>
    <i r="1">
      <x v="297"/>
      <x v="1"/>
      <x v="1"/>
      <x v="1"/>
      <x v="71"/>
    </i>
    <i r="1">
      <x v="609"/>
      <x v="1"/>
      <x v="1"/>
      <x v="1"/>
      <x v="71"/>
    </i>
    <i r="1">
      <x v="618"/>
      <x v="1"/>
      <x v="1"/>
      <x/>
      <x v="71"/>
    </i>
    <i>
      <x v="200"/>
      <x v="7"/>
      <x v="1"/>
      <x v="1"/>
      <x v="1"/>
      <x v="71"/>
    </i>
    <i>
      <x v="201"/>
      <x v="40"/>
      <x/>
      <x v="1"/>
      <x v="1"/>
      <x v="71"/>
    </i>
    <i>
      <x v="202"/>
      <x v="311"/>
      <x v="2"/>
      <x v="1"/>
      <x/>
      <x v="71"/>
    </i>
    <i r="1">
      <x v="312"/>
      <x v="2"/>
      <x v="1"/>
      <x v="1"/>
      <x v="71"/>
    </i>
    <i r="1">
      <x v="648"/>
      <x v="2"/>
      <x v="1"/>
      <x/>
      <x v="71"/>
    </i>
    <i r="1">
      <x v="649"/>
      <x v="2"/>
      <x v="1"/>
      <x v="1"/>
      <x v="71"/>
    </i>
    <i>
      <x v="203"/>
      <x v="65"/>
      <x v="1"/>
      <x v="2"/>
      <x v="1"/>
      <x v="71"/>
    </i>
    <i r="1">
      <x v="85"/>
      <x v="2"/>
      <x v="2"/>
      <x v="1"/>
      <x v="71"/>
    </i>
    <i>
      <x v="204"/>
      <x v="347"/>
      <x/>
      <x v="1"/>
      <x v="1"/>
      <x v="71"/>
    </i>
    <i>
      <x v="205"/>
      <x v="226"/>
      <x v="1"/>
      <x v="1"/>
      <x v="1"/>
      <x v="71"/>
    </i>
    <i>
      <x v="206"/>
      <x v="19"/>
      <x/>
      <x v="2"/>
      <x/>
      <x v="71"/>
    </i>
    <i>
      <x v="207"/>
      <x v="21"/>
      <x/>
      <x v="5"/>
      <x/>
      <x v="71"/>
    </i>
    <i>
      <x v="208"/>
      <x v="17"/>
      <x/>
      <x v="1"/>
      <x/>
      <x v="71"/>
    </i>
    <i>
      <x v="209"/>
      <x v="22"/>
      <x/>
      <x v="2"/>
      <x/>
      <x v="40"/>
    </i>
    <i>
      <x v="210"/>
      <x v="18"/>
      <x/>
      <x v="2"/>
      <x/>
      <x v="71"/>
    </i>
    <i>
      <x v="211"/>
      <x v="444"/>
      <x v="1"/>
      <x v="2"/>
      <x v="1"/>
      <x v="71"/>
    </i>
    <i>
      <x v="212"/>
      <x v="493"/>
      <x v="2"/>
      <x v="2"/>
      <x v="1"/>
      <x v="71"/>
    </i>
    <i>
      <x v="213"/>
      <x v="555"/>
      <x v="1"/>
      <x v="2"/>
      <x v="1"/>
      <x v="71"/>
    </i>
    <i>
      <x v="214"/>
      <x v="460"/>
      <x v="2"/>
      <x v="1"/>
      <x v="1"/>
      <x v="71"/>
    </i>
    <i>
      <x v="215"/>
      <x v="233"/>
      <x v="2"/>
      <x v="2"/>
      <x v="1"/>
      <x v="71"/>
    </i>
    <i>
      <x v="216"/>
      <x v="284"/>
      <x v="2"/>
      <x v="1"/>
      <x v="1"/>
      <x v="71"/>
    </i>
    <i>
      <x v="217"/>
      <x v="215"/>
      <x/>
      <x v="2"/>
      <x/>
      <x v="71"/>
    </i>
    <i>
      <x v="218"/>
      <x v="231"/>
      <x v="1"/>
      <x v="2"/>
      <x v="1"/>
      <x v="71"/>
    </i>
    <i>
      <x v="219"/>
      <x v="247"/>
      <x v="2"/>
      <x v="1"/>
      <x v="1"/>
      <x v="15"/>
    </i>
    <i>
      <x v="220"/>
      <x v="250"/>
      <x v="3"/>
      <x v="1"/>
      <x v="1"/>
      <x v="71"/>
    </i>
    <i>
      <x v="221"/>
      <x v="251"/>
      <x v="3"/>
      <x v="2"/>
      <x v="1"/>
      <x v="71"/>
    </i>
    <i>
      <x v="222"/>
      <x v="252"/>
      <x v="3"/>
      <x/>
      <x v="1"/>
      <x v="71"/>
    </i>
    <i>
      <x v="223"/>
      <x v="253"/>
      <x v="3"/>
      <x/>
      <x v="1"/>
      <x v="71"/>
    </i>
    <i>
      <x v="224"/>
      <x v="254"/>
      <x v="3"/>
      <x/>
      <x v="1"/>
      <x v="71"/>
    </i>
    <i>
      <x v="225"/>
      <x v="546"/>
      <x/>
      <x v="2"/>
      <x v="1"/>
      <x v="71"/>
    </i>
    <i>
      <x v="226"/>
      <x v="224"/>
      <x v="1"/>
      <x v="1"/>
      <x v="1"/>
      <x v="71"/>
    </i>
    <i>
      <x v="227"/>
      <x v="467"/>
      <x v="2"/>
      <x v="1"/>
      <x v="1"/>
      <x v="71"/>
    </i>
    <i>
      <x v="228"/>
      <x v="29"/>
      <x v="1"/>
      <x v="2"/>
      <x/>
      <x v="24"/>
    </i>
    <i>
      <x v="229"/>
      <x v="88"/>
      <x v="2"/>
      <x v="1"/>
      <x v="1"/>
      <x v="71"/>
    </i>
    <i>
      <x v="230"/>
      <x v="550"/>
      <x v="1"/>
      <x v="2"/>
      <x v="1"/>
      <x v="71"/>
    </i>
    <i>
      <x v="231"/>
      <x v="545"/>
      <x/>
      <x v="1"/>
      <x v="1"/>
      <x v="71"/>
    </i>
    <i>
      <x v="232"/>
      <x v="390"/>
      <x v="2"/>
      <x v="1"/>
      <x v="1"/>
      <x v="71"/>
    </i>
    <i>
      <x v="233"/>
      <x v="122"/>
      <x v="1"/>
      <x v="2"/>
      <x v="1"/>
      <x v="71"/>
    </i>
    <i r="1">
      <x v="487"/>
      <x v="1"/>
      <x v="2"/>
      <x v="1"/>
      <x v="71"/>
    </i>
    <i>
      <x v="234"/>
      <x v="63"/>
      <x v="1"/>
      <x v="1"/>
      <x v="1"/>
      <x v="71"/>
    </i>
    <i>
      <x v="235"/>
      <x v="83"/>
      <x v="2"/>
      <x v="1"/>
      <x v="1"/>
      <x v="71"/>
    </i>
    <i>
      <x v="236"/>
      <x v="276"/>
      <x/>
      <x v="1"/>
      <x v="1"/>
      <x v="71"/>
    </i>
    <i>
      <x v="237"/>
      <x v="238"/>
      <x v="2"/>
      <x v="2"/>
      <x v="1"/>
      <x v="71"/>
    </i>
    <i>
      <x v="238"/>
      <x v="55"/>
      <x v="1"/>
      <x v="2"/>
      <x v="1"/>
      <x v="71"/>
    </i>
    <i r="1">
      <x v="75"/>
      <x v="2"/>
      <x v="2"/>
      <x v="1"/>
      <x v="71"/>
    </i>
    <i>
      <x v="239"/>
      <x v="62"/>
      <x v="1"/>
      <x v="2"/>
      <x v="1"/>
      <x v="71"/>
    </i>
    <i r="1">
      <x v="82"/>
      <x v="2"/>
      <x v="2"/>
      <x v="1"/>
      <x v="71"/>
    </i>
    <i>
      <x v="240"/>
      <x v="14"/>
      <x v="2"/>
      <x v="1"/>
      <x v="1"/>
      <x v="71"/>
    </i>
    <i>
      <x v="241"/>
      <x v="399"/>
      <x v="1"/>
      <x v="2"/>
      <x/>
      <x v="65"/>
    </i>
    <i>
      <x v="242"/>
      <x v="178"/>
      <x v="2"/>
      <x v="1"/>
      <x/>
      <x v="71"/>
    </i>
    <i>
      <x v="243"/>
      <x v="421"/>
      <x v="1"/>
      <x v="2"/>
      <x v="1"/>
      <x v="71"/>
    </i>
    <i>
      <x v="244"/>
      <x v="376"/>
      <x v="2"/>
      <x v="2"/>
      <x v="1"/>
      <x v="71"/>
    </i>
    <i>
      <x v="245"/>
      <x v="119"/>
      <x/>
      <x v="2"/>
      <x v="1"/>
      <x v="71"/>
    </i>
    <i>
      <x v="246"/>
      <x v="272"/>
      <x/>
      <x v="2"/>
      <x v="1"/>
      <x v="71"/>
    </i>
    <i r="1">
      <x v="273"/>
      <x/>
      <x v="2"/>
      <x/>
      <x v="71"/>
    </i>
    <i>
      <x v="247"/>
      <x v="370"/>
      <x/>
      <x v="1"/>
      <x v="1"/>
      <x v="71"/>
    </i>
    <i>
      <x v="248"/>
      <x v="346"/>
      <x/>
      <x v="2"/>
      <x v="1"/>
      <x v="71"/>
    </i>
    <i>
      <x v="249"/>
      <x v="12"/>
      <x v="2"/>
      <x v="1"/>
      <x v="1"/>
      <x v="71"/>
    </i>
    <i>
      <x v="250"/>
      <x v="158"/>
      <x v="1"/>
      <x v="1"/>
      <x/>
      <x v="71"/>
    </i>
    <i>
      <x v="251"/>
      <x v="582"/>
      <x v="1"/>
      <x v="2"/>
      <x v="1"/>
      <x v="71"/>
    </i>
    <i>
      <x v="252"/>
      <x v="411"/>
      <x/>
      <x v="2"/>
      <x v="1"/>
      <x v="71"/>
    </i>
    <i>
      <x v="253"/>
      <x v="590"/>
      <x v="2"/>
      <x v="1"/>
      <x v="1"/>
      <x v="71"/>
    </i>
    <i>
      <x v="254"/>
      <x v="447"/>
      <x v="1"/>
      <x v="2"/>
      <x v="1"/>
      <x v="71"/>
    </i>
    <i>
      <x v="255"/>
      <x v="35"/>
      <x v="2"/>
      <x v="2"/>
      <x/>
      <x v="71"/>
    </i>
    <i>
      <x v="256"/>
      <x v="515"/>
      <x/>
      <x v="1"/>
      <x/>
      <x v="71"/>
    </i>
    <i>
      <x v="257"/>
      <x v="225"/>
      <x v="1"/>
      <x v="2"/>
      <x v="1"/>
      <x v="71"/>
    </i>
    <i>
      <x v="258"/>
      <x v="222"/>
      <x/>
      <x v="2"/>
      <x/>
      <x v="71"/>
    </i>
    <i>
      <x v="259"/>
      <x v="512"/>
      <x/>
      <x v="1"/>
      <x v="1"/>
      <x v="71"/>
    </i>
    <i>
      <x v="260"/>
      <x v="446"/>
      <x v="1"/>
      <x v="1"/>
      <x v="1"/>
      <x v="48"/>
    </i>
    <i>
      <x v="261"/>
      <x v="586"/>
      <x v="2"/>
      <x v="1"/>
      <x v="1"/>
      <x v="16"/>
    </i>
    <i>
      <x v="262"/>
      <x v="299"/>
      <x v="1"/>
      <x v="1"/>
      <x/>
      <x v="71"/>
    </i>
    <i r="1">
      <x v="301"/>
      <x v="1"/>
      <x v="1"/>
      <x v="1"/>
      <x v="71"/>
    </i>
    <i r="1">
      <x v="616"/>
      <x v="1"/>
      <x v="1"/>
      <x/>
      <x v="71"/>
    </i>
    <i r="1">
      <x v="624"/>
      <x v="1"/>
      <x v="1"/>
      <x v="1"/>
      <x v="71"/>
    </i>
    <i>
      <x v="263"/>
      <x v="182"/>
      <x v="1"/>
      <x v="2"/>
      <x v="1"/>
      <x v="71"/>
    </i>
    <i>
      <x v="264"/>
      <x v="541"/>
      <x/>
      <x v="2"/>
      <x v="1"/>
      <x v="71"/>
    </i>
    <i>
      <x v="265"/>
      <x v="448"/>
      <x v="1"/>
      <x v="1"/>
      <x v="1"/>
      <x v="48"/>
    </i>
    <i>
      <x v="266"/>
      <x v="52"/>
      <x v="1"/>
      <x v="1"/>
      <x v="1"/>
      <x v="71"/>
    </i>
    <i>
      <x v="267"/>
      <x v="71"/>
      <x v="2"/>
      <x v="2"/>
      <x v="1"/>
      <x v="71"/>
    </i>
    <i>
      <x v="268"/>
      <x v="54"/>
      <x v="1"/>
      <x v="1"/>
      <x v="1"/>
      <x v="71"/>
    </i>
    <i>
      <x v="269"/>
      <x v="72"/>
      <x v="2"/>
      <x v="2"/>
      <x v="1"/>
      <x v="71"/>
    </i>
    <i>
      <x v="270"/>
      <x v="189"/>
      <x v="1"/>
      <x v="1"/>
      <x v="1"/>
      <x v="71"/>
    </i>
    <i>
      <x v="271"/>
      <x v="495"/>
      <x v="2"/>
      <x v="1"/>
      <x v="1"/>
      <x v="71"/>
    </i>
    <i r="1">
      <x v="521"/>
      <x v="2"/>
      <x v="1"/>
      <x v="1"/>
      <x v="71"/>
    </i>
    <i>
      <x v="272"/>
      <x v="154"/>
      <x v="1"/>
      <x v="1"/>
      <x/>
      <x v="71"/>
    </i>
    <i>
      <x v="273"/>
      <x v="155"/>
      <x v="1"/>
      <x v="2"/>
      <x/>
      <x v="71"/>
    </i>
    <i>
      <x v="274"/>
      <x v="384"/>
      <x v="1"/>
      <x v="1"/>
      <x v="1"/>
      <x v="71"/>
    </i>
    <i>
      <x v="275"/>
      <x v="190"/>
      <x v="1"/>
      <x v="2"/>
      <x v="1"/>
      <x v="71"/>
    </i>
    <i>
      <x v="276"/>
      <x v="177"/>
      <x v="2"/>
      <x v="1"/>
      <x v="1"/>
      <x v="71"/>
    </i>
    <i>
      <x v="277"/>
      <x v="463"/>
      <x v="2"/>
      <x v="2"/>
      <x v="1"/>
      <x v="71"/>
    </i>
    <i>
      <x v="278"/>
      <x v="525"/>
      <x/>
      <x v="2"/>
      <x/>
      <x v="49"/>
    </i>
    <i>
      <x v="279"/>
      <x v="217"/>
      <x/>
      <x v="1"/>
      <x/>
      <x v="71"/>
    </i>
    <i>
      <x v="280"/>
      <x v="221"/>
      <x/>
      <x v="2"/>
      <x/>
      <x v="71"/>
    </i>
    <i>
      <x v="281"/>
      <x v="1"/>
      <x/>
      <x v="1"/>
      <x v="1"/>
      <x v="71"/>
    </i>
    <i>
      <x v="282"/>
      <x v="526"/>
      <x/>
      <x v="1"/>
      <x v="1"/>
      <x v="71"/>
    </i>
    <i>
      <x v="283"/>
      <x v="89"/>
      <x/>
      <x/>
      <x v="1"/>
      <x v="70"/>
    </i>
    <i r="5">
      <x v="71"/>
    </i>
    <i>
      <x v="284"/>
      <x v="477"/>
      <x/>
      <x v="2"/>
      <x v="1"/>
      <x v="71"/>
    </i>
    <i>
      <x v="285"/>
      <x v="93"/>
      <x v="1"/>
      <x v="2"/>
      <x v="1"/>
      <x v="13"/>
    </i>
    <i>
      <x v="286"/>
      <x v="430"/>
      <x/>
      <x v="1"/>
      <x v="1"/>
      <x v="71"/>
    </i>
    <i r="1">
      <x v="431"/>
      <x/>
      <x v="2"/>
      <x v="1"/>
      <x v="71"/>
    </i>
    <i>
      <x v="287"/>
      <x v="271"/>
      <x/>
      <x v="2"/>
      <x v="1"/>
      <x v="71"/>
    </i>
    <i>
      <x v="288"/>
      <x v="365"/>
      <x v="1"/>
      <x v="2"/>
      <x v="1"/>
      <x v="71"/>
    </i>
    <i>
      <x v="289"/>
      <x v="24"/>
      <x v="1"/>
      <x v="2"/>
      <x/>
      <x v="41"/>
    </i>
    <i>
      <x v="290"/>
      <x v="275"/>
      <x/>
      <x v="2"/>
      <x v="1"/>
      <x v="71"/>
    </i>
    <i>
      <x v="291"/>
      <x v="147"/>
      <x v="1"/>
      <x v="2"/>
      <x v="1"/>
      <x v="71"/>
    </i>
    <i>
      <x v="292"/>
      <x v="53"/>
      <x v="1"/>
      <x v="2"/>
      <x v="1"/>
      <x v="71"/>
    </i>
    <i>
      <x v="293"/>
      <x v="408"/>
      <x/>
      <x v="1"/>
      <x v="1"/>
      <x v="71"/>
    </i>
    <i>
      <x v="294"/>
      <x v="243"/>
      <x/>
      <x/>
      <x v="1"/>
      <x v="15"/>
    </i>
    <i>
      <x v="295"/>
      <x v="218"/>
      <x/>
      <x v="2"/>
      <x/>
      <x v="71"/>
    </i>
    <i>
      <x v="296"/>
      <x v="281"/>
      <x v="1"/>
      <x v="1"/>
      <x v="1"/>
      <x v="71"/>
    </i>
    <i r="1">
      <x v="282"/>
      <x v="2"/>
      <x v="1"/>
      <x v="1"/>
      <x v="71"/>
    </i>
    <i>
      <x v="297"/>
      <x v="435"/>
      <x/>
      <x v="1"/>
      <x v="1"/>
      <x v="71"/>
    </i>
    <i>
      <x v="298"/>
      <x v="368"/>
      <x/>
      <x v="1"/>
      <x v="1"/>
      <x v="71"/>
    </i>
    <i>
      <x v="299"/>
      <x v="478"/>
      <x/>
      <x v="1"/>
      <x v="1"/>
      <x v="71"/>
    </i>
    <i>
      <x v="300"/>
      <x v="133"/>
      <x/>
      <x v="2"/>
      <x/>
      <x v="71"/>
    </i>
    <i r="1">
      <x v="146"/>
      <x v="1"/>
      <x v="2"/>
      <x/>
      <x v="42"/>
    </i>
    <i>
      <x v="301"/>
      <x v="412"/>
      <x/>
      <x v="2"/>
      <x v="1"/>
      <x v="71"/>
    </i>
    <i>
      <x v="302"/>
      <x v="413"/>
      <x/>
      <x v="1"/>
      <x v="1"/>
      <x v="71"/>
    </i>
    <i>
      <x v="303"/>
      <x v="436"/>
      <x/>
      <x v="2"/>
      <x v="1"/>
      <x v="71"/>
    </i>
    <i>
      <x v="304"/>
      <x v="573"/>
      <x v="1"/>
      <x v="1"/>
      <x v="1"/>
      <x v="71"/>
    </i>
    <i>
      <x v="305"/>
      <x v="371"/>
      <x v="1"/>
      <x v="2"/>
      <x v="1"/>
      <x v="71"/>
    </i>
    <i>
      <x v="306"/>
      <x v="638"/>
      <x v="1"/>
      <x v="2"/>
      <x/>
      <x v="71"/>
    </i>
    <i r="1">
      <x v="639"/>
      <x v="1"/>
      <x v="2"/>
      <x v="1"/>
      <x v="71"/>
    </i>
    <i>
      <x v="307"/>
      <x v="46"/>
      <x/>
      <x v="1"/>
      <x v="1"/>
      <x v="71"/>
    </i>
    <i>
      <x v="308"/>
      <x v="127"/>
      <x/>
      <x v="1"/>
      <x/>
      <x v="45"/>
    </i>
    <i>
      <x v="309"/>
      <x v="568"/>
      <x/>
      <x v="2"/>
      <x/>
      <x v="6"/>
    </i>
    <i>
      <x v="310"/>
      <x v="36"/>
      <x v="2"/>
      <x v="2"/>
      <x/>
      <x v="71"/>
    </i>
    <i>
      <x v="311"/>
      <x v="414"/>
      <x v="1"/>
      <x v="2"/>
      <x v="1"/>
      <x v="71"/>
    </i>
    <i>
      <x v="312"/>
      <x v="315"/>
      <x/>
      <x/>
      <x v="1"/>
      <x v="71"/>
    </i>
    <i>
      <x v="313"/>
      <x v="322"/>
      <x v="3"/>
      <x v="1"/>
      <x v="1"/>
      <x v="71"/>
    </i>
    <i>
      <x v="314"/>
      <x v="323"/>
      <x v="3"/>
      <x v="2"/>
      <x v="1"/>
      <x v="71"/>
    </i>
    <i>
      <x v="315"/>
      <x v="324"/>
      <x v="3"/>
      <x/>
      <x v="1"/>
      <x v="71"/>
    </i>
    <i>
      <x v="316"/>
      <x v="325"/>
      <x v="3"/>
      <x/>
      <x v="1"/>
      <x v="71"/>
    </i>
    <i>
      <x v="317"/>
      <x v="326"/>
      <x v="3"/>
      <x/>
      <x v="1"/>
      <x v="71"/>
    </i>
    <i>
      <x v="318"/>
      <x v="327"/>
      <x v="3"/>
      <x/>
      <x v="1"/>
      <x v="71"/>
    </i>
    <i>
      <x v="319"/>
      <x v="328"/>
      <x/>
      <x v="1"/>
      <x v="1"/>
      <x v="71"/>
    </i>
    <i>
      <x v="320"/>
      <x v="335"/>
      <x v="3"/>
      <x v="1"/>
      <x v="1"/>
      <x v="69"/>
    </i>
    <i>
      <x v="321"/>
      <x v="336"/>
      <x v="3"/>
      <x v="2"/>
      <x v="1"/>
      <x v="71"/>
    </i>
    <i>
      <x v="322"/>
      <x v="337"/>
      <x v="3"/>
      <x v="1"/>
      <x v="1"/>
      <x v="71"/>
    </i>
    <i>
      <x v="323"/>
      <x v="338"/>
      <x v="3"/>
      <x v="2"/>
      <x v="1"/>
      <x v="71"/>
    </i>
    <i>
      <x v="324"/>
      <x v="339"/>
      <x v="3"/>
      <x/>
      <x v="1"/>
      <x v="71"/>
    </i>
    <i>
      <x v="325"/>
      <x v="340"/>
      <x v="3"/>
      <x/>
      <x v="1"/>
      <x v="71"/>
    </i>
    <i>
      <x v="326"/>
      <x v="404"/>
      <x v="1"/>
      <x v="1"/>
      <x v="1"/>
      <x v="71"/>
    </i>
    <i>
      <x v="327"/>
      <x v="488"/>
      <x v="1"/>
      <x v="2"/>
      <x v="1"/>
      <x v="71"/>
    </i>
    <i>
      <x v="328"/>
      <x v="274"/>
      <x/>
      <x v="1"/>
      <x v="1"/>
      <x v="71"/>
    </i>
    <i>
      <x v="329"/>
      <x v="524"/>
      <x/>
      <x v="1"/>
      <x/>
      <x v="9"/>
    </i>
    <i>
      <x v="330"/>
      <x v="466"/>
      <x v="2"/>
      <x v="2"/>
      <x v="1"/>
      <x v="71"/>
    </i>
    <i>
      <x v="331"/>
      <x v="428"/>
      <x v="2"/>
      <x v="2"/>
      <x v="1"/>
      <x v="71"/>
    </i>
    <i>
      <x v="332"/>
      <x v="197"/>
      <x v="2"/>
      <x v="2"/>
      <x v="1"/>
      <x v="71"/>
    </i>
    <i>
      <x v="333"/>
      <x v="359"/>
      <x v="2"/>
      <x v="2"/>
      <x v="1"/>
      <x v="71"/>
    </i>
    <i>
      <x v="334"/>
      <x v="361"/>
      <x v="2"/>
      <x v="1"/>
      <x v="1"/>
      <x v="71"/>
    </i>
    <i>
      <x v="335"/>
      <x v="342"/>
      <x/>
      <x v="1"/>
      <x v="1"/>
      <x v="71"/>
    </i>
    <i r="1">
      <x v="603"/>
      <x/>
      <x v="1"/>
      <x v="1"/>
      <x v="71"/>
    </i>
    <i>
      <x v="336"/>
      <x v="615"/>
      <x v="1"/>
      <x v="2"/>
      <x/>
      <x v="71"/>
    </i>
    <i>
      <x v="337"/>
      <x v="288"/>
      <x v="1"/>
      <x v="2"/>
      <x v="1"/>
      <x v="71"/>
    </i>
    <i>
      <x v="338"/>
      <x v="606"/>
      <x v="1"/>
      <x/>
      <x v="1"/>
      <x v="23"/>
    </i>
    <i r="1">
      <x v="607"/>
      <x v="1"/>
      <x v="1"/>
      <x/>
      <x v="71"/>
    </i>
    <i r="1">
      <x v="608"/>
      <x v="1"/>
      <x v="2"/>
      <x/>
      <x v="71"/>
    </i>
    <i>
      <x v="339"/>
      <x v="604"/>
      <x v="1"/>
      <x v="1"/>
      <x/>
      <x v="71"/>
    </i>
    <i r="1">
      <x v="605"/>
      <x v="1"/>
      <x v="2"/>
      <x v="1"/>
      <x v="20"/>
    </i>
    <i r="1">
      <x v="627"/>
      <x v="1"/>
      <x v="1"/>
      <x v="1"/>
      <x v="71"/>
    </i>
    <i r="1">
      <x v="628"/>
      <x v="1"/>
      <x v="2"/>
      <x/>
      <x v="20"/>
    </i>
    <i>
      <x v="340"/>
      <x v="652"/>
      <x v="3"/>
      <x v="1"/>
      <x/>
      <x/>
    </i>
    <i r="1">
      <x v="653"/>
      <x v="3"/>
      <x v="2"/>
      <x/>
      <x/>
    </i>
    <i>
      <x v="341"/>
      <x v="654"/>
      <x v="3"/>
      <x v="2"/>
      <x/>
      <x v="50"/>
    </i>
    <i>
      <x v="342"/>
      <x v="286"/>
      <x v="2"/>
      <x v="1"/>
      <x v="1"/>
      <x v="71"/>
    </i>
    <i>
      <x v="343"/>
      <x v="11"/>
      <x v="2"/>
      <x v="2"/>
      <x v="1"/>
      <x v="71"/>
    </i>
    <i>
      <x v="344"/>
      <x v="156"/>
      <x v="1"/>
      <x v="1"/>
      <x/>
      <x v="71"/>
    </i>
    <i>
      <x v="345"/>
      <x v="157"/>
      <x v="1"/>
      <x v="2"/>
      <x/>
      <x v="71"/>
    </i>
    <i>
      <x v="346"/>
      <x v="136"/>
      <x/>
      <x v="2"/>
      <x/>
      <x v="8"/>
    </i>
    <i>
      <x v="347"/>
      <x v="150"/>
      <x v="1"/>
      <x v="2"/>
      <x/>
      <x v="71"/>
    </i>
    <i>
      <x v="348"/>
      <x v="162"/>
      <x v="2"/>
      <x v="1"/>
      <x/>
      <x v="44"/>
    </i>
    <i r="5">
      <x v="71"/>
    </i>
    <i>
      <x v="349"/>
      <x v="163"/>
      <x v="2"/>
      <x v="2"/>
      <x/>
      <x v="71"/>
    </i>
    <i>
      <x v="350"/>
      <x v="304"/>
      <x v="2"/>
      <x v="2"/>
      <x v="1"/>
      <x v="71"/>
    </i>
    <i r="1">
      <x v="306"/>
      <x v="2"/>
      <x v="2"/>
      <x/>
      <x v="71"/>
    </i>
    <i r="1">
      <x v="644"/>
      <x v="2"/>
      <x v="2"/>
      <x v="1"/>
      <x v="71"/>
    </i>
    <i r="1">
      <x v="645"/>
      <x v="2"/>
      <x v="2"/>
      <x/>
      <x v="71"/>
    </i>
    <i>
      <x v="351"/>
      <x v="496"/>
      <x v="2"/>
      <x v="2"/>
      <x v="1"/>
      <x v="71"/>
    </i>
    <i>
      <x v="352"/>
      <x v="106"/>
      <x/>
      <x v="2"/>
      <x v="1"/>
      <x v="71"/>
    </i>
    <i>
      <x v="353"/>
      <x v="432"/>
      <x/>
      <x v="2"/>
      <x v="1"/>
      <x v="71"/>
    </i>
    <i>
      <x v="354"/>
      <x v="32"/>
      <x v="2"/>
      <x/>
      <x v="1"/>
      <x v="71"/>
    </i>
    <i>
      <x v="355"/>
      <x v="138"/>
      <x v="1"/>
      <x v="1"/>
      <x/>
      <x v="10"/>
    </i>
    <i>
      <x v="356"/>
      <x v="174"/>
      <x v="2"/>
      <x v="2"/>
      <x v="1"/>
      <x v="71"/>
    </i>
    <i>
      <x v="357"/>
      <x v="26"/>
      <x v="1"/>
      <x v="1"/>
      <x/>
      <x v="71"/>
    </i>
    <i>
      <x v="358"/>
      <x v="201"/>
      <x/>
      <x v="1"/>
      <x v="1"/>
      <x v="71"/>
    </i>
    <i>
      <x v="359"/>
      <x v="28"/>
      <x v="1"/>
      <x v="2"/>
      <x/>
      <x v="4"/>
    </i>
    <i r="1">
      <x v="33"/>
      <x v="2"/>
      <x v="1"/>
      <x/>
      <x v="3"/>
    </i>
    <i>
      <x v="360"/>
      <x v="530"/>
      <x v="1"/>
      <x v="2"/>
      <x v="1"/>
      <x v="71"/>
    </i>
    <i>
      <x v="361"/>
      <x v="145"/>
      <x v="1"/>
      <x/>
      <x v="1"/>
      <x v="71"/>
    </i>
    <i r="1">
      <x v="167"/>
      <x v="2"/>
      <x/>
      <x v="1"/>
      <x v="71"/>
    </i>
    <i>
      <x v="362"/>
      <x v="170"/>
      <x v="2"/>
      <x v="2"/>
      <x/>
      <x v="71"/>
    </i>
    <i>
      <x v="363"/>
      <x v="567"/>
      <x/>
      <x v="1"/>
      <x v="1"/>
      <x v="71"/>
    </i>
    <i>
      <x v="364"/>
      <x v="375"/>
      <x v="2"/>
      <x/>
      <x v="1"/>
      <x v="51"/>
    </i>
    <i>
      <x v="365"/>
      <x v="204"/>
      <x v="1"/>
      <x v="2"/>
      <x v="1"/>
      <x v="14"/>
    </i>
    <i>
      <x v="366"/>
      <x v="622"/>
      <x v="1"/>
      <x v="2"/>
      <x/>
      <x v="71"/>
    </i>
    <i r="1">
      <x v="623"/>
      <x v="1"/>
      <x v="2"/>
      <x v="1"/>
      <x v="71"/>
    </i>
    <i>
      <x v="367"/>
      <x v="232"/>
      <x v="2"/>
      <x v="2"/>
      <x v="1"/>
      <x v="71"/>
    </i>
    <i>
      <x v="368"/>
      <x v="423"/>
      <x v="2"/>
      <x v="2"/>
      <x v="1"/>
      <x v="71"/>
    </i>
    <i>
      <x v="369"/>
      <x v="168"/>
      <x v="2"/>
      <x v="1"/>
      <x/>
      <x v="71"/>
    </i>
    <i>
      <x v="370"/>
      <x v="137"/>
      <x/>
      <x v="5"/>
      <x/>
      <x v="2"/>
    </i>
    <i>
      <x v="371"/>
      <x v="135"/>
      <x/>
      <x v="2"/>
      <x/>
      <x v="52"/>
    </i>
    <i r="1">
      <x v="149"/>
      <x v="1"/>
      <x v="2"/>
      <x/>
      <x v="57"/>
    </i>
    <i>
      <x v="372"/>
      <x v="139"/>
      <x v="1"/>
      <x v="1"/>
      <x/>
      <x v="71"/>
    </i>
    <i r="1">
      <x v="161"/>
      <x v="2"/>
      <x v="1"/>
      <x/>
      <x v="43"/>
    </i>
    <i>
      <x v="373"/>
      <x v="140"/>
      <x v="1"/>
      <x v="2"/>
      <x/>
      <x v="71"/>
    </i>
    <i>
      <x v="374"/>
      <x v="534"/>
      <x v="2"/>
      <x v="2"/>
      <x v="1"/>
      <x v="71"/>
    </i>
    <i>
      <x v="375"/>
      <x v="591"/>
      <x v="2"/>
      <x v="2"/>
      <x v="1"/>
      <x v="71"/>
    </i>
    <i>
      <x v="376"/>
      <x v="109"/>
      <x v="1"/>
      <x v="2"/>
      <x v="1"/>
      <x v="71"/>
    </i>
    <i>
      <x v="377"/>
      <x v="587"/>
      <x v="2"/>
      <x v="2"/>
      <x v="1"/>
      <x v="71"/>
    </i>
    <i>
      <x v="378"/>
      <x v="230"/>
      <x v="1"/>
      <x v="2"/>
      <x v="1"/>
      <x v="71"/>
    </i>
    <i>
      <x v="379"/>
      <x v="454"/>
      <x v="2"/>
      <x v="1"/>
      <x v="1"/>
      <x v="71"/>
    </i>
    <i>
      <x v="380"/>
      <x v="400"/>
      <x v="1"/>
      <x v="2"/>
      <x v="1"/>
      <x v="71"/>
    </i>
    <i>
      <x v="381"/>
      <x v="397"/>
      <x/>
      <x v="2"/>
      <x v="1"/>
      <x v="62"/>
    </i>
    <i>
      <x v="382"/>
      <x v="402"/>
      <x v="1"/>
      <x v="2"/>
      <x v="1"/>
      <x v="62"/>
    </i>
    <i>
      <x v="383"/>
      <x v="401"/>
      <x v="1"/>
      <x v="1"/>
      <x v="1"/>
      <x v="25"/>
    </i>
    <i>
      <x v="384"/>
      <x v="396"/>
      <x/>
      <x v="2"/>
      <x/>
      <x v="62"/>
    </i>
    <i>
      <x v="385"/>
      <x v="320"/>
      <x v="2"/>
      <x v="2"/>
      <x v="1"/>
      <x v="71"/>
    </i>
    <i>
      <x v="386"/>
      <x v="166"/>
      <x v="2"/>
      <x v="2"/>
      <x/>
      <x v="71"/>
    </i>
    <i>
      <x v="387"/>
      <x v="95"/>
      <x v="2"/>
      <x v="1"/>
      <x v="1"/>
      <x v="71"/>
    </i>
    <i>
      <x v="388"/>
      <x v="575"/>
      <x v="2"/>
      <x v="2"/>
      <x v="1"/>
      <x v="71"/>
    </i>
    <i>
      <x v="389"/>
      <x v="27"/>
      <x v="1"/>
      <x v="1"/>
      <x/>
      <x v="71"/>
    </i>
    <i>
      <x v="390"/>
      <x v="485"/>
      <x v="1"/>
      <x v="2"/>
      <x v="1"/>
      <x v="71"/>
    </i>
    <i>
      <x v="391"/>
      <x v="392"/>
      <x v="2"/>
      <x v="2"/>
      <x v="1"/>
      <x v="71"/>
    </i>
    <i>
      <x v="392"/>
      <x v="629"/>
      <x v="1"/>
      <x v="2"/>
      <x/>
      <x v="71"/>
    </i>
    <i>
      <x v="393"/>
      <x v="31"/>
      <x v="1"/>
      <x v="1"/>
      <x/>
      <x v="71"/>
    </i>
    <i>
      <x v="394"/>
      <x v="494"/>
      <x v="2"/>
      <x v="1"/>
      <x v="1"/>
      <x v="71"/>
    </i>
    <i>
      <x v="395"/>
      <x v="235"/>
      <x v="2"/>
      <x v="1"/>
      <x v="1"/>
      <x v="71"/>
    </i>
    <i>
      <x v="396"/>
      <x v="187"/>
      <x v="1"/>
      <x v="2"/>
      <x v="1"/>
      <x v="71"/>
    </i>
    <i>
      <x v="397"/>
      <x v="304"/>
      <x v="2"/>
      <x v="2"/>
      <x/>
      <x v="71"/>
    </i>
    <i r="1">
      <x v="305"/>
      <x v="2"/>
      <x v="2"/>
      <x v="1"/>
      <x v="71"/>
    </i>
    <i>
      <x v="398"/>
      <x v="37"/>
      <x v="2"/>
      <x v="1"/>
      <x/>
      <x v="71"/>
    </i>
    <i>
      <x v="399"/>
      <x v="124"/>
      <x v="2"/>
      <x v="2"/>
      <x v="1"/>
      <x v="71"/>
    </i>
    <i>
      <x v="400"/>
      <x v="426"/>
      <x v="2"/>
      <x v="2"/>
      <x v="1"/>
      <x v="71"/>
    </i>
    <i>
      <x v="401"/>
      <x v="614"/>
      <x v="1"/>
      <x v="2"/>
      <x/>
      <x v="71"/>
    </i>
    <i>
      <x v="402"/>
      <x v="425"/>
      <x v="2"/>
      <x v="1"/>
      <x v="1"/>
      <x v="22"/>
    </i>
    <i>
      <x v="403"/>
      <x v="422"/>
      <x v="2"/>
      <x v="1"/>
      <x v="1"/>
      <x v="71"/>
    </i>
    <i>
      <x v="404"/>
      <x v="416"/>
      <x v="1"/>
      <x v="2"/>
      <x v="1"/>
      <x v="71"/>
    </i>
    <i>
      <x v="405"/>
      <x v="415"/>
      <x v="1"/>
      <x v="1"/>
      <x v="1"/>
      <x v="71"/>
    </i>
    <i>
      <x v="406"/>
      <x v="348"/>
      <x v="1"/>
      <x v="1"/>
      <x v="1"/>
      <x v="38"/>
    </i>
    <i>
      <x v="407"/>
      <x v="269"/>
      <x v="2"/>
      <x v="1"/>
      <x v="1"/>
      <x v="71"/>
    </i>
    <i>
      <x v="408"/>
      <x v="107"/>
      <x v="1"/>
      <x v="1"/>
      <x v="1"/>
      <x v="71"/>
    </i>
    <i>
      <x v="409"/>
      <x v="318"/>
      <x v="2"/>
      <x v="1"/>
      <x v="1"/>
      <x v="71"/>
    </i>
    <i>
      <x v="410"/>
      <x v="529"/>
      <x v="1"/>
      <x v="1"/>
      <x v="1"/>
      <x v="71"/>
    </i>
    <i>
      <x v="411"/>
      <x v="457"/>
      <x v="2"/>
      <x v="2"/>
      <x v="1"/>
      <x v="71"/>
    </i>
    <i>
      <x v="412"/>
      <x v="440"/>
      <x v="1"/>
      <x v="1"/>
      <x v="1"/>
      <x v="71"/>
    </i>
    <i>
      <x v="413"/>
      <x v="50"/>
      <x v="1"/>
      <x v="1"/>
      <x v="1"/>
      <x v="71"/>
    </i>
    <i>
      <x v="414"/>
      <x v="437"/>
      <x v="1"/>
      <x v="1"/>
      <x v="1"/>
      <x v="47"/>
    </i>
    <i>
      <x v="415"/>
      <x v="434"/>
      <x/>
      <x v="2"/>
      <x v="1"/>
      <x v="71"/>
    </i>
    <i>
      <x v="416"/>
      <x v="598"/>
      <x v="3"/>
      <x/>
      <x v="1"/>
      <x v="71"/>
    </i>
    <i>
      <x v="417"/>
      <x v="599"/>
      <x v="3"/>
      <x/>
      <x v="1"/>
      <x v="5"/>
    </i>
    <i>
      <x v="418"/>
      <x v="600"/>
      <x v="3"/>
      <x/>
      <x v="1"/>
      <x v="36"/>
    </i>
    <i>
      <x v="419"/>
      <x v="469"/>
      <x v="2"/>
      <x v="2"/>
      <x v="1"/>
      <x v="71"/>
    </i>
    <i>
      <x v="420"/>
      <x v="522"/>
      <x/>
      <x v="1"/>
      <x/>
      <x v="71"/>
    </i>
    <i>
      <x v="421"/>
      <x v="563"/>
      <x v="2"/>
      <x v="2"/>
      <x v="1"/>
      <x v="71"/>
    </i>
    <i>
      <x v="422"/>
      <x v="353"/>
      <x v="1"/>
      <x v="2"/>
      <x v="1"/>
      <x v="67"/>
    </i>
    <i>
      <x v="423"/>
      <x v="490"/>
      <x v="1"/>
      <x v="1"/>
      <x v="1"/>
      <x v="71"/>
    </i>
    <i>
      <x v="424"/>
      <x v="635"/>
      <x v="1"/>
      <x v="2"/>
      <x/>
      <x v="71"/>
    </i>
    <i>
      <x v="425"/>
      <x v="206"/>
      <x v="2"/>
      <x v="2"/>
      <x v="1"/>
      <x v="71"/>
    </i>
    <i>
      <x v="426"/>
      <x v="105"/>
      <x/>
      <x v="2"/>
      <x v="1"/>
      <x v="71"/>
    </i>
    <i>
      <x v="427"/>
      <x v="459"/>
      <x v="2"/>
      <x v="1"/>
      <x v="1"/>
      <x v="71"/>
    </i>
    <i>
      <x v="428"/>
      <x v="241"/>
      <x v="2"/>
      <x v="2"/>
      <x v="1"/>
      <x v="71"/>
    </i>
    <i>
      <x v="429"/>
      <x v="548"/>
      <x v="1"/>
      <x v="1"/>
      <x v="1"/>
      <x v="71"/>
    </i>
    <i>
      <x v="430"/>
      <x v="148"/>
      <x v="1"/>
      <x v="2"/>
      <x/>
      <x v="54"/>
    </i>
    <i>
      <x v="431"/>
      <x v="351"/>
      <x v="1"/>
      <x v="1"/>
      <x v="1"/>
      <x v="71"/>
    </i>
    <i r="1">
      <x v="364"/>
      <x v="2"/>
      <x v="1"/>
      <x v="1"/>
      <x v="71"/>
    </i>
    <i>
      <x v="432"/>
      <x v="439"/>
      <x v="1"/>
      <x v="1"/>
      <x v="1"/>
      <x v="71"/>
    </i>
    <i>
      <x v="433"/>
      <x v="332"/>
      <x v="1"/>
      <x v="1"/>
      <x v="1"/>
      <x v="71"/>
    </i>
    <i>
      <x v="434"/>
      <x v="473"/>
      <x v="2"/>
      <x v="2"/>
      <x v="1"/>
      <x v="71"/>
    </i>
    <i>
      <x v="435"/>
      <x v="198"/>
      <x v="2"/>
      <x v="1"/>
      <x v="1"/>
      <x v="71"/>
    </i>
    <i>
      <x v="436"/>
      <x v="556"/>
      <x v="1"/>
      <x v="1"/>
      <x v="1"/>
      <x v="71"/>
    </i>
    <i>
      <x v="437"/>
      <x v="560"/>
      <x v="2"/>
      <x v="1"/>
      <x v="1"/>
      <x v="71"/>
    </i>
    <i>
      <x v="438"/>
      <x v="483"/>
      <x v="1"/>
      <x v="1"/>
      <x v="1"/>
      <x v="71"/>
    </i>
    <i>
      <x v="439"/>
      <x v="479"/>
      <x/>
      <x v="2"/>
      <x v="1"/>
      <x v="71"/>
    </i>
    <i>
      <x v="440"/>
      <x v="262"/>
      <x v="1"/>
      <x v="2"/>
      <x v="1"/>
      <x v="71"/>
    </i>
    <i>
      <x v="441"/>
      <x v="544"/>
      <x/>
      <x v="1"/>
      <x v="1"/>
      <x v="71"/>
    </i>
    <i>
      <x v="442"/>
      <x v="279"/>
      <x v="1"/>
      <x v="1"/>
      <x v="1"/>
      <x v="71"/>
    </i>
    <i>
      <x v="443"/>
      <x v="244"/>
      <x/>
      <x/>
      <x v="1"/>
      <x v="71"/>
    </i>
    <i>
      <x v="444"/>
      <x v="520"/>
      <x v="1"/>
      <x v="1"/>
      <x v="1"/>
      <x v="71"/>
    </i>
    <i>
      <x v="445"/>
      <x v="185"/>
      <x v="1"/>
      <x v="1"/>
      <x v="1"/>
      <x v="71"/>
    </i>
    <i>
      <x v="446"/>
      <x v="513"/>
      <x/>
      <x v="2"/>
      <x v="1"/>
      <x v="71"/>
    </i>
    <i>
      <x v="447"/>
      <x v="56"/>
      <x v="1"/>
      <x v="1"/>
      <x v="1"/>
      <x v="71"/>
    </i>
    <i r="1">
      <x v="76"/>
      <x v="2"/>
      <x v="1"/>
      <x v="1"/>
      <x v="71"/>
    </i>
    <i>
      <x v="448"/>
      <x v="58"/>
      <x v="1"/>
      <x v="1"/>
      <x v="1"/>
      <x v="71"/>
    </i>
    <i>
      <x v="449"/>
      <x v="363"/>
      <x v="2"/>
      <x v="2"/>
      <x v="1"/>
      <x v="71"/>
    </i>
    <i>
      <x v="450"/>
      <x v="505"/>
      <x v="3"/>
      <x v="1"/>
      <x v="1"/>
      <x v="71"/>
    </i>
    <i>
      <x v="451"/>
      <x v="506"/>
      <x v="3"/>
      <x v="2"/>
      <x v="1"/>
      <x v="71"/>
    </i>
    <i>
      <x v="452"/>
      <x v="507"/>
      <x v="3"/>
      <x/>
      <x v="1"/>
      <x v="71"/>
    </i>
    <i>
      <x v="453"/>
      <x v="508"/>
      <x v="3"/>
      <x/>
      <x v="1"/>
      <x v="71"/>
    </i>
    <i>
      <x v="454"/>
      <x v="509"/>
      <x v="3"/>
      <x/>
      <x v="1"/>
      <x v="71"/>
    </i>
    <i>
      <x v="455"/>
      <x v="453"/>
      <x v="2"/>
      <x v="2"/>
      <x v="1"/>
      <x v="71"/>
    </i>
    <i>
      <x v="456"/>
      <x v="503"/>
      <x v="2"/>
      <x v="2"/>
      <x v="1"/>
      <x v="17"/>
    </i>
    <i>
      <x v="457"/>
      <x v="501"/>
      <x v="1"/>
      <x/>
      <x v="1"/>
      <x v="71"/>
    </i>
    <i>
      <x v="458"/>
      <x v="333"/>
      <x v="2"/>
      <x v="2"/>
      <x v="1"/>
      <x v="71"/>
    </i>
    <i>
      <x v="459"/>
      <x v="492"/>
      <x v="2"/>
      <x v="2"/>
      <x v="1"/>
      <x v="71"/>
    </i>
    <i>
      <x v="460"/>
      <x v="292"/>
      <x/>
      <x v="1"/>
      <x/>
      <x v="71"/>
    </i>
    <i r="1">
      <x v="294"/>
      <x/>
      <x v="1"/>
      <x v="1"/>
      <x v="71"/>
    </i>
    <i>
      <x v="461"/>
      <x v="641"/>
      <x v="1"/>
      <x v="1"/>
      <x/>
      <x v="71"/>
    </i>
    <i r="1">
      <x v="642"/>
      <x v="1"/>
      <x v="1"/>
      <x v="1"/>
      <x v="23"/>
    </i>
    <i>
      <x v="462"/>
      <x v="535"/>
      <x v="2"/>
      <x v="1"/>
      <x v="1"/>
      <x v="71"/>
    </i>
    <i>
      <x v="463"/>
      <x v="438"/>
      <x v="1"/>
      <x v="2"/>
      <x v="1"/>
      <x v="71"/>
    </i>
    <i>
      <x v="464"/>
      <x v="352"/>
      <x v="1"/>
      <x v="1"/>
      <x v="1"/>
      <x v="37"/>
    </i>
    <i>
      <x v="465"/>
      <x v="471"/>
      <x v="2"/>
      <x v="1"/>
      <x v="1"/>
      <x v="71"/>
    </i>
    <i>
      <x v="466"/>
      <x v="249"/>
      <x v="2"/>
      <x v="2"/>
      <x v="1"/>
      <x v="71"/>
    </i>
    <i>
      <x v="467"/>
      <x v="123"/>
      <x v="1"/>
      <x v="1"/>
      <x v="1"/>
      <x v="71"/>
    </i>
    <i>
      <x v="468"/>
      <x v="551"/>
      <x v="1"/>
      <x v="2"/>
      <x v="1"/>
      <x v="71"/>
    </i>
    <i>
      <x v="469"/>
      <x v="553"/>
      <x v="1"/>
      <x v="1"/>
      <x v="1"/>
      <x v="71"/>
    </i>
    <i>
      <x v="470"/>
      <x v="188"/>
      <x v="1"/>
      <x v="1"/>
      <x v="1"/>
      <x v="71"/>
    </i>
    <i>
      <x v="471"/>
      <x v="125"/>
      <x v="2"/>
      <x v="1"/>
      <x v="1"/>
      <x v="71"/>
    </i>
    <i>
      <x v="472"/>
      <x v="547"/>
      <x v="1"/>
      <x v="2"/>
      <x v="1"/>
      <x v="71"/>
    </i>
    <i>
      <x v="473"/>
      <x v="564"/>
      <x v="2"/>
      <x v="2"/>
      <x v="1"/>
      <x v="71"/>
    </i>
    <i>
      <x v="474"/>
      <x v="94"/>
      <x v="2"/>
      <x v="2"/>
      <x v="1"/>
      <x v="71"/>
    </i>
    <i>
      <x v="475"/>
      <x v="350"/>
      <x v="1"/>
      <x v="2"/>
      <x v="1"/>
      <x v="71"/>
    </i>
    <i>
      <x v="476"/>
      <x v="557"/>
      <x v="2"/>
      <x v="1"/>
      <x v="1"/>
      <x v="71"/>
    </i>
    <i>
      <x v="477"/>
      <x v="592"/>
      <x v="3"/>
      <x v="1"/>
      <x v="1"/>
      <x v="71"/>
    </i>
    <i>
      <x v="478"/>
      <x v="593"/>
      <x v="3"/>
      <x v="2"/>
      <x v="1"/>
      <x v="31"/>
    </i>
    <i>
      <x v="479"/>
      <x v="594"/>
      <x v="3"/>
      <x/>
      <x v="1"/>
      <x v="32"/>
    </i>
    <i>
      <x v="480"/>
      <x v="595"/>
      <x v="3"/>
      <x/>
      <x v="1"/>
      <x v="33"/>
    </i>
    <i>
      <x v="481"/>
      <x v="596"/>
      <x v="3"/>
      <x/>
      <x v="1"/>
      <x v="34"/>
    </i>
    <i>
      <x v="482"/>
      <x v="597"/>
      <x v="3"/>
      <x/>
      <x v="1"/>
      <x v="35"/>
    </i>
    <i>
      <x v="483"/>
      <x v="583"/>
      <x v="1"/>
      <x v="1"/>
      <x v="1"/>
      <x v="71"/>
    </i>
    <i>
      <x v="484"/>
      <x v="121"/>
      <x v="2"/>
      <x v="2"/>
      <x v="1"/>
      <x v="71"/>
    </i>
    <i r="1">
      <x v="291"/>
      <x v="2"/>
      <x v="2"/>
      <x v="1"/>
      <x v="71"/>
    </i>
    <i>
      <x v="485"/>
      <x v="227"/>
      <x v="1"/>
      <x v="1"/>
      <x v="1"/>
      <x v="71"/>
    </i>
    <i>
      <x v="486"/>
      <x v="246"/>
      <x v="1"/>
      <x v="1"/>
      <x v="1"/>
      <x v="15"/>
    </i>
    <i>
      <x v="487"/>
      <x v="510"/>
      <x/>
      <x v="2"/>
      <x v="1"/>
      <x v="71"/>
    </i>
    <i>
      <x v="488"/>
      <x v="205"/>
      <x v="1"/>
      <x v="1"/>
      <x v="1"/>
      <x v="71"/>
    </i>
    <i>
      <x v="489"/>
      <x v="34"/>
      <x v="2"/>
      <x v="2"/>
      <x/>
      <x v="71"/>
    </i>
    <i>
      <x v="490"/>
      <x v="345"/>
      <x/>
      <x v="2"/>
      <x v="1"/>
      <x v="71"/>
    </i>
    <i>
      <x v="491"/>
      <x v="409"/>
      <x/>
      <x v="1"/>
      <x v="1"/>
      <x v="71"/>
    </i>
    <i>
      <x v="492"/>
      <x v="356"/>
      <x v="1"/>
      <x v="2"/>
      <x v="1"/>
      <x v="71"/>
    </i>
    <i>
      <x v="493"/>
      <x v="263"/>
      <x v="1"/>
      <x v="1"/>
      <x v="1"/>
      <x v="71"/>
    </i>
    <i>
      <x v="494"/>
      <x v="389"/>
      <x v="2"/>
      <x v="2"/>
      <x v="1"/>
      <x v="71"/>
    </i>
    <i>
      <x v="495"/>
      <x v="549"/>
      <x v="1"/>
      <x v="1"/>
      <x v="1"/>
      <x v="68"/>
    </i>
    <i>
      <x v="496"/>
      <x v="403"/>
      <x v="1"/>
      <x v="1"/>
      <x v="1"/>
      <x v="61"/>
    </i>
    <i>
      <x v="497"/>
      <x v="285"/>
      <x v="2"/>
      <x v="2"/>
      <x v="1"/>
      <x v="71"/>
    </i>
    <i>
      <x v="498"/>
      <x v="184"/>
      <x v="1"/>
      <x v="2"/>
      <x v="1"/>
      <x v="71"/>
    </i>
    <i>
      <x v="499"/>
      <x v="183"/>
      <x v="1"/>
      <x v="1"/>
      <x v="1"/>
      <x v="71"/>
    </i>
    <i>
      <x v="500"/>
      <x v="395"/>
      <x/>
      <x v="2"/>
      <x/>
      <x v="62"/>
    </i>
    <i>
      <x v="501"/>
      <x v="25"/>
      <x v="1"/>
      <x v="2"/>
      <x/>
      <x v="71"/>
    </i>
    <i>
      <x v="502"/>
      <x v="203"/>
      <x v="1"/>
      <x v="2"/>
      <x v="1"/>
      <x v="71"/>
    </i>
    <i>
      <x v="503"/>
      <x v="9"/>
      <x v="1"/>
      <x v="1"/>
      <x v="1"/>
      <x v="71"/>
    </i>
    <i>
      <x v="504"/>
      <x v="532"/>
      <x v="2"/>
      <x v="2"/>
      <x v="1"/>
      <x v="71"/>
    </i>
    <i>
      <x v="505"/>
      <x v="61"/>
      <x v="1"/>
      <x v="1"/>
      <x v="1"/>
      <x v="71"/>
    </i>
    <i r="1">
      <x v="81"/>
      <x v="2"/>
      <x v="1"/>
      <x v="1"/>
      <x v="71"/>
    </i>
    <i>
      <x v="506"/>
      <x v="270"/>
      <x v="2"/>
      <x v="2"/>
      <x v="1"/>
      <x v="71"/>
    </i>
    <i>
      <x v="507"/>
      <x v="260"/>
      <x v="1"/>
      <x v="2"/>
      <x v="1"/>
      <x v="71"/>
    </i>
    <i>
      <x v="508"/>
      <x v="354"/>
      <x v="1"/>
      <x v="1"/>
      <x v="1"/>
      <x v="28"/>
    </i>
    <i>
      <x v="509"/>
      <x v="165"/>
      <x v="2"/>
      <x v="2"/>
      <x/>
      <x v="55"/>
    </i>
    <i>
      <x v="510"/>
      <x v="48"/>
      <x v="1"/>
      <x v="2"/>
      <x v="1"/>
      <x v="71"/>
    </i>
    <i>
      <x v="511"/>
      <x v="298"/>
      <x v="1"/>
      <x v="2"/>
      <x/>
      <x v="71"/>
    </i>
    <i r="1">
      <x v="300"/>
      <x v="1"/>
      <x v="2"/>
      <x v="1"/>
      <x v="71"/>
    </i>
    <i>
      <x v="512"/>
      <x v="265"/>
      <x v="2"/>
      <x v="1"/>
      <x v="1"/>
      <x v="71"/>
    </i>
    <i>
      <x v="513"/>
      <x v="60"/>
      <x v="1"/>
      <x v="1"/>
      <x v="1"/>
      <x v="71"/>
    </i>
    <i r="1">
      <x v="80"/>
      <x v="2"/>
      <x v="1"/>
      <x v="1"/>
      <x v="71"/>
    </i>
    <i>
      <x v="514"/>
      <x v="533"/>
      <x v="2"/>
      <x v="2"/>
      <x v="1"/>
      <x v="71"/>
    </i>
    <i>
      <x v="515"/>
      <x v="367"/>
      <x/>
      <x v="2"/>
      <x v="1"/>
      <x v="71"/>
    </i>
    <i>
      <x v="516"/>
      <x v="531"/>
      <x v="1"/>
      <x v="1"/>
      <x v="1"/>
      <x v="71"/>
    </i>
    <i>
      <x v="517"/>
      <x v="470"/>
      <x v="2"/>
      <x v="2"/>
      <x v="1"/>
      <x v="71"/>
    </i>
    <i>
      <x v="518"/>
      <x v="317"/>
      <x v="1"/>
      <x v="1"/>
      <x v="1"/>
      <x v="71"/>
    </i>
    <i>
      <x v="519"/>
      <x v="498"/>
      <x/>
      <x v="1"/>
      <x v="1"/>
      <x v="71"/>
    </i>
    <i>
      <x v="520"/>
      <x v="290"/>
      <x v="2"/>
      <x v="1"/>
      <x v="1"/>
      <x v="71"/>
    </i>
    <i>
      <x v="521"/>
      <x v="646"/>
      <x v="2"/>
      <x v="2"/>
      <x/>
      <x v="71"/>
    </i>
    <i r="1">
      <x v="647"/>
      <x v="2"/>
      <x v="2"/>
      <x v="1"/>
      <x v="71"/>
    </i>
    <i>
      <x v="522"/>
      <x v="309"/>
      <x v="2"/>
      <x v="2"/>
      <x/>
      <x v="71"/>
    </i>
    <i r="1">
      <x v="310"/>
      <x v="2"/>
      <x v="2"/>
      <x v="1"/>
      <x v="71"/>
    </i>
    <i>
      <x v="523"/>
      <x v="41"/>
      <x/>
      <x v="1"/>
      <x v="1"/>
      <x v="71"/>
    </i>
    <i>
      <x v="524"/>
      <x v="455"/>
      <x v="2"/>
      <x v="1"/>
      <x v="1"/>
      <x v="71"/>
    </i>
    <i>
      <x v="525"/>
      <x v="588"/>
      <x v="2"/>
      <x v="1"/>
      <x v="1"/>
      <x v="71"/>
    </i>
    <i>
      <x v="526"/>
      <x v="465"/>
      <x v="2"/>
      <x v="1"/>
      <x v="1"/>
      <x v="71"/>
    </i>
    <i>
      <x v="527"/>
      <x v="443"/>
      <x v="1"/>
      <x v="2"/>
      <x v="1"/>
      <x v="71"/>
    </i>
    <i>
      <x v="528"/>
      <x v="442"/>
      <x v="1"/>
      <x v="1"/>
      <x v="1"/>
      <x v="71"/>
    </i>
    <i>
      <x v="529"/>
      <x v="445"/>
      <x v="1"/>
      <x v="2"/>
      <x v="1"/>
      <x v="71"/>
    </i>
    <i>
      <x v="530"/>
      <x v="452"/>
      <x v="2"/>
      <x v="2"/>
      <x v="1"/>
      <x v="71"/>
    </i>
    <i>
      <x v="531"/>
      <x v="373"/>
      <x v="1"/>
      <x v="2"/>
      <x v="1"/>
      <x v="71"/>
    </i>
    <i>
      <x v="532"/>
      <x v="500"/>
      <x v="1"/>
      <x v="1"/>
      <x v="1"/>
      <x v="71"/>
    </i>
    <i>
      <x v="533"/>
      <x v="49"/>
      <x v="1"/>
      <x v="2"/>
      <x v="1"/>
      <x v="71"/>
    </i>
    <i>
      <x v="534"/>
      <x v="344"/>
      <x/>
      <x v="2"/>
      <x v="1"/>
      <x v="71"/>
    </i>
    <i>
      <x v="535"/>
      <x v="385"/>
      <x v="1"/>
      <x v="1"/>
      <x v="1"/>
      <x v="71"/>
    </i>
    <i>
      <x v="536"/>
      <x v="589"/>
      <x v="2"/>
      <x v="1"/>
      <x v="1"/>
      <x v="18"/>
    </i>
    <i>
      <x v="537"/>
      <x v="192"/>
      <x v="1"/>
      <x v="2"/>
      <x v="1"/>
      <x v="71"/>
    </i>
    <i>
      <x v="538"/>
      <x v="372"/>
      <x v="1"/>
      <x v="1"/>
      <x v="1"/>
      <x v="71"/>
    </i>
    <i>
      <x v="539"/>
      <x v="193"/>
      <x v="2"/>
      <x v="2"/>
      <x v="1"/>
      <x v="71"/>
    </i>
    <i>
      <x v="540"/>
      <x v="574"/>
      <x v="2"/>
      <x v="2"/>
      <x v="1"/>
      <x v="71"/>
    </i>
    <i>
      <x v="541"/>
      <x v="51"/>
      <x v="1"/>
      <x v="2"/>
      <x v="1"/>
      <x v="71"/>
    </i>
    <i>
      <x v="542"/>
      <x v="47"/>
      <x v="1"/>
      <x v="2"/>
      <x v="1"/>
      <x v="71"/>
    </i>
    <i r="1">
      <x v="68"/>
      <x v="2"/>
      <x v="2"/>
      <x v="1"/>
      <x v="71"/>
    </i>
    <i>
      <x v="543"/>
      <x v="59"/>
      <x v="1"/>
      <x v="1"/>
      <x v="1"/>
      <x v="71"/>
    </i>
    <i r="1">
      <x v="79"/>
      <x v="2"/>
      <x v="1"/>
      <x v="1"/>
      <x v="71"/>
    </i>
    <i>
      <x v="544"/>
      <x v="393"/>
      <x/>
      <x v="1"/>
      <x v="1"/>
      <x v="62"/>
    </i>
    <i>
      <x v="545"/>
      <x v="394"/>
      <x/>
      <x v="2"/>
      <x/>
      <x v="63"/>
    </i>
    <i>
      <x v="546"/>
      <x v="180"/>
      <x v="2"/>
      <x v="2"/>
      <x v="1"/>
      <x v="71"/>
    </i>
    <i>
      <x v="547"/>
      <x v="360"/>
      <x v="2"/>
      <x v="2"/>
      <x v="1"/>
      <x v="30"/>
    </i>
    <i>
      <x v="548"/>
      <x v="172"/>
      <x v="2"/>
      <x v="1"/>
      <x/>
      <x v="59"/>
    </i>
    <i>
      <x v="549"/>
      <x v="173"/>
      <x v="2"/>
      <x v="1"/>
      <x v="1"/>
      <x v="71"/>
    </i>
    <i>
      <x v="550"/>
      <x v="181"/>
      <x v="2"/>
      <x v="1"/>
      <x/>
      <x v="71"/>
    </i>
    <i>
      <x v="551"/>
      <x v="164"/>
      <x v="2"/>
      <x v="1"/>
      <x/>
      <x v="56"/>
    </i>
    <i>
      <x v="552"/>
      <x v="321"/>
      <x v="2"/>
      <x v="2"/>
      <x v="1"/>
      <x v="71"/>
    </i>
    <i>
      <x v="553"/>
      <x v="357"/>
      <x v="2"/>
      <x v="2"/>
      <x v="1"/>
      <x v="71"/>
    </i>
    <i>
      <x v="554"/>
      <x v="228"/>
      <x v="1"/>
      <x v="2"/>
      <x v="1"/>
      <x v="71"/>
    </i>
    <i>
      <x v="555"/>
      <x v="319"/>
      <x v="2"/>
      <x v="1"/>
      <x v="1"/>
      <x v="71"/>
    </i>
    <i>
      <x v="556"/>
      <x v="613"/>
      <x v="1"/>
      <x v="2"/>
      <x/>
      <x v="71"/>
    </i>
    <i>
      <x v="557"/>
      <x v="480"/>
      <x/>
      <x v="1"/>
      <x v="1"/>
      <x v="71"/>
    </i>
    <i>
      <x v="558"/>
      <x v="3"/>
      <x/>
      <x v="2"/>
      <x v="1"/>
      <x v="71"/>
    </i>
    <i>
      <x v="559"/>
      <x v="474"/>
      <x v="2"/>
      <x v="1"/>
      <x v="1"/>
      <x v="71"/>
    </i>
    <i>
      <x v="560"/>
      <x v="236"/>
      <x v="2"/>
      <x v="1"/>
      <x v="1"/>
      <x v="71"/>
    </i>
    <i>
      <x v="561"/>
      <x v="538"/>
      <x v="2"/>
      <x v="1"/>
      <x v="1"/>
      <x v="71"/>
    </i>
    <i>
      <x v="562"/>
      <x v="611"/>
      <x v="1"/>
      <x v="2"/>
      <x/>
      <x v="71"/>
    </i>
    <i>
      <x v="563"/>
      <x v="464"/>
      <x v="2"/>
      <x v="2"/>
      <x v="1"/>
      <x v="71"/>
    </i>
    <i>
      <x v="564"/>
      <x v="110"/>
      <x v="1"/>
      <x v="2"/>
      <x v="1"/>
      <x v="71"/>
    </i>
    <i>
      <x v="565"/>
      <x v="566"/>
      <x/>
      <x v="2"/>
      <x v="1"/>
      <x v="71"/>
    </i>
    <i>
      <x v="566"/>
      <x v="377"/>
      <x v="2"/>
      <x v="1"/>
      <x v="1"/>
      <x v="71"/>
    </i>
    <i>
      <x v="567"/>
      <x v="472"/>
      <x v="2"/>
      <x v="2"/>
      <x v="1"/>
      <x v="71"/>
    </i>
    <i>
      <x v="568"/>
      <x v="383"/>
      <x v="1"/>
      <x v="2"/>
      <x v="1"/>
      <x v="71"/>
    </i>
    <i>
      <x v="569"/>
      <x v="195"/>
      <x v="2"/>
      <x v="1"/>
      <x v="1"/>
      <x v="71"/>
    </i>
    <i>
      <x v="570"/>
      <x v="355"/>
      <x v="1"/>
      <x v="2"/>
      <x v="1"/>
      <x v="27"/>
    </i>
    <i>
      <x v="571"/>
      <x v="114"/>
      <x v="2"/>
      <x v="2"/>
      <x v="1"/>
      <x v="71"/>
    </i>
    <i>
      <x v="572"/>
      <x v="44"/>
      <x/>
      <x v="2"/>
      <x v="1"/>
      <x v="71"/>
    </i>
    <i>
      <x v="573"/>
      <x v="580"/>
      <x v="1"/>
      <x v="2"/>
      <x v="1"/>
      <x v="71"/>
    </i>
    <i>
      <x v="574"/>
      <x v="90"/>
      <x/>
      <x v="1"/>
      <x v="1"/>
      <x v="71"/>
    </i>
    <i r="1">
      <x v="91"/>
      <x/>
      <x v="2"/>
      <x v="1"/>
      <x v="71"/>
    </i>
    <i>
      <x v="575"/>
      <x v="619"/>
      <x v="1"/>
      <x v="1"/>
      <x/>
      <x v="71"/>
    </i>
    <i r="1">
      <x v="620"/>
      <x v="1"/>
      <x v="1"/>
      <x v="1"/>
      <x v="71"/>
    </i>
    <i>
      <x v="576"/>
      <x v="462"/>
      <x v="2"/>
      <x v="1"/>
      <x v="1"/>
      <x v="71"/>
    </i>
    <i>
      <x v="577"/>
      <x v="266"/>
      <x v="2"/>
      <x v="1"/>
      <x v="1"/>
      <x v="71"/>
    </i>
    <i>
      <x v="578"/>
      <x v="245"/>
      <x v="1"/>
      <x v="2"/>
      <x v="1"/>
      <x v="15"/>
    </i>
    <i>
      <x v="579"/>
      <x v="117"/>
      <x v="2"/>
      <x v="2"/>
      <x v="1"/>
      <x v="71"/>
    </i>
    <i>
      <x v="580"/>
      <x v="637"/>
      <x v="1"/>
      <x v="2"/>
      <x/>
      <x v="71"/>
    </i>
    <i>
      <x v="581"/>
      <x v="237"/>
      <x v="2"/>
      <x v="2"/>
      <x v="1"/>
      <x v="71"/>
    </i>
    <i>
      <x v="582"/>
      <x v="6"/>
      <x v="1"/>
      <x v="2"/>
      <x v="1"/>
      <x v="71"/>
    </i>
    <i>
      <x v="583"/>
      <x v="23"/>
      <x v="1"/>
      <x v="2"/>
      <x/>
      <x v="71"/>
    </i>
    <i>
      <x v="584"/>
      <x v="486"/>
      <x v="1"/>
      <x v="1"/>
      <x v="1"/>
      <x v="71"/>
    </i>
    <i>
      <x v="585"/>
      <x v="491"/>
      <x v="1"/>
      <x v="2"/>
      <x v="1"/>
      <x v="71"/>
    </i>
    <i>
      <x v="586"/>
      <x v="581"/>
      <x v="1"/>
      <x v="1"/>
      <x v="1"/>
      <x v="71"/>
    </i>
    <i>
      <x v="587"/>
      <x v="116"/>
      <x v="2"/>
      <x v="1"/>
      <x v="1"/>
      <x v="71"/>
    </i>
  </rowItems>
  <colItems count="1">
    <i/>
  </colItems>
  <pageFields count="10">
    <pageField fld="8" hier="-1"/>
    <pageField fld="9" hier="-1"/>
    <pageField fld="10" hier="-1"/>
    <pageField fld="11" hier="-1"/>
    <pageField fld="12" hier="-1"/>
    <pageField fld="13" hier="-1"/>
    <pageField fld="14" hier="-1"/>
    <pageField fld="15" hier="-1"/>
    <pageField fld="16" hier="-1"/>
    <pageField fld="17"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partment" xr10:uid="{E0BC98FF-3C20-0C45-A2A6-5D555F8D8F7E}" sourceName="Department">
  <pivotTables>
    <pivotTable tabId="8" name="PivotTable1"/>
  </pivotTables>
  <data>
    <tabular pivotCacheId="1828722817">
      <items count="40">
        <i x="23" s="1"/>
        <i x="14" s="1"/>
        <i x="1" s="1"/>
        <i x="17" s="1"/>
        <i x="4" s="1"/>
        <i x="2" s="1"/>
        <i x="3" s="1"/>
        <i x="5" s="1"/>
        <i x="6" s="1"/>
        <i x="7" s="1"/>
        <i x="8" s="1"/>
        <i x="10" s="1"/>
        <i x="0" s="1"/>
        <i x="11" s="1"/>
        <i x="12" s="1"/>
        <i x="13" s="1"/>
        <i x="24" s="1"/>
        <i x="16" s="1"/>
        <i x="15" s="1"/>
        <i x="18" s="1"/>
        <i x="19" s="1"/>
        <i x="20" s="1"/>
        <i x="38" s="1"/>
        <i x="21" s="1"/>
        <i x="22" s="1"/>
        <i x="25" s="1"/>
        <i x="26" s="1"/>
        <i x="27" s="1"/>
        <i x="28" s="1"/>
        <i x="29" s="1"/>
        <i x="30" s="1"/>
        <i x="31" s="1"/>
        <i x="32" s="1"/>
        <i x="33" s="1"/>
        <i x="35" s="1"/>
        <i x="34" s="1"/>
        <i x="36" s="1"/>
        <i x="37" s="1"/>
        <i x="39" s="1"/>
        <i x="9"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partment" xr10:uid="{1CFF6A90-2CB5-6045-BB31-098E296FC6F7}" cache="Slicer_Department" caption="Department" rowHeight="230716"/>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All_modules" displayName="All_modules" ref="A1:V693" totalsRowShown="0" headerRowDxfId="35" dataDxfId="33" headerRowBorderDxfId="34" tableBorderDxfId="32">
  <autoFilter ref="A1:V693" xr:uid="{00000000-000C-0000-FFFF-FFFF03000000}"/>
  <tableColumns count="22">
    <tableColumn id="1" xr3:uid="{00000000-0010-0000-0300-000001000000}" name="Code" dataDxfId="31"/>
    <tableColumn id="2" xr3:uid="{00000000-0010-0000-0300-000002000000}" name="Name" dataDxfId="30"/>
    <tableColumn id="3" xr3:uid="{00000000-0010-0000-0300-000003000000}" name="Level" dataDxfId="29">
      <calculatedColumnFormula array="1">_xlfn.REGEXEXTRACT(All_modules[[#This Row],[Code]],"[0-9]")</calculatedColumnFormula>
    </tableColumn>
    <tableColumn id="4" xr3:uid="{00000000-0010-0000-0300-000004000000}" name="Semester" dataDxfId="28" dataCellStyle="Normal">
      <calculatedColumnFormula>RIGHT(All_modules[[#This Row],[Code]], 1)</calculatedColumnFormula>
    </tableColumn>
    <tableColumn id="5" xr3:uid="{00000000-0010-0000-0300-000005000000}" name="Credits" dataDxfId="27"/>
    <tableColumn id="6" xr3:uid="{00000000-0010-0000-0300-000006000000}" name="Department" dataDxfId="26"/>
    <tableColumn id="22" xr3:uid="{F2FCF996-7F4D-914F-982C-BB71FDFDF600}" name="Free choice?" dataDxfId="25"/>
    <tableColumn id="23" xr3:uid="{3699042E-1202-FB4C-88BF-E8F1C3EDF3D7}" name="Number cap" dataDxfId="24"/>
    <tableColumn id="8" xr3:uid="{00000000-0010-0000-0300-000008000000}" name="Core concepts" dataDxfId="23"/>
    <tableColumn id="15" xr3:uid="{D6CD4DE1-9147-0E49-A302-BCCB9BC2651E}" name="Methodologies" dataDxfId="22"/>
    <tableColumn id="17" xr3:uid="{102643CF-6B82-4740-9CD5-676807C8F7FF}" name="Individuals and ideas" dataDxfId="21"/>
    <tableColumn id="21" xr3:uid="{E5FEF6B8-A29E-ED42-BEEB-92FEEF0CE671}" name="People and places" dataDxfId="20"/>
    <tableColumn id="20" xr3:uid="{330A8F9E-381B-3F47-B155-4D60FDB96AEE}" name="Governance and societies" dataDxfId="19"/>
    <tableColumn id="19" xr3:uid="{72B37CE2-E064-614E-BE7E-D8A538401EC9}" name="Texts and contexts" dataDxfId="18"/>
    <tableColumn id="18" xr3:uid="{21512A54-E809-AA43-8DFD-2E655EA5A026}" name="Communication and culture" dataDxfId="17"/>
    <tableColumn id="16" xr3:uid="{417D6FA3-726A-7044-B6F7-68EBFC73560E}" name="Ecology and environments" dataDxfId="16"/>
    <tableColumn id="14" xr3:uid="{865F70CB-58A0-9944-B524-771C2220FF28}" name="Leadership and engagement" dataDxfId="15"/>
    <tableColumn id="13" xr3:uid="{1B708CC9-CC42-4D99-A561-A670ACBDB884}" name="Languages" dataDxfId="14"/>
    <tableColumn id="9" xr3:uid="{00000000-0010-0000-0300-000009000000}" name="Subcategory 1" dataDxfId="13"/>
    <tableColumn id="10" xr3:uid="{00000000-0010-0000-0300-00000A000000}" name="Subcategory 2" dataDxfId="12"/>
    <tableColumn id="11" xr3:uid="{00000000-0010-0000-0300-00000B000000}" name="Context" dataDxfId="11"/>
    <tableColumn id="12" xr3:uid="{00000000-0010-0000-0300-00000C000000}" name="Not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7228F7F-440E-8F4F-BE73-EAFA6F00D216}" name="Clean_All_modules" displayName="Clean_All_modules" ref="A1:V675" totalsRowShown="0">
  <autoFilter ref="A1:V675" xr:uid="{07228F7F-440E-8F4F-BE73-EAFA6F00D216}"/>
  <tableColumns count="22">
    <tableColumn id="1" xr3:uid="{0F1281E1-82D6-0A4C-B9D7-25ACC72177B8}" name="Code"/>
    <tableColumn id="2" xr3:uid="{9698233B-F810-0540-91D6-A1206FD311E6}" name="Name"/>
    <tableColumn id="3" xr3:uid="{F3AC1695-F974-4348-9E66-32D7D24A1AA9}" name="Level"/>
    <tableColumn id="4" xr3:uid="{8A9B8613-34BB-0E44-9542-FFEFDBFFA98E}" name="Semester"/>
    <tableColumn id="5" xr3:uid="{149ADA0B-3C82-A74B-888D-2A34202D47AB}" name="Credits"/>
    <tableColumn id="6" xr3:uid="{B5421802-1FD6-654F-B683-24DA673C21C7}" name="Department"/>
    <tableColumn id="7" xr3:uid="{7129BD03-D140-A84F-B910-7BF5DE5D59BC}" name="Free choice?"/>
    <tableColumn id="8" xr3:uid="{906DAA6D-AFFC-DA4F-B17B-0E85174BFC81}" name="Number cap"/>
    <tableColumn id="9" xr3:uid="{C0755472-7E4B-DC49-968B-D981C0AE1A26}" name="Core concepts"/>
    <tableColumn id="10" xr3:uid="{59EC0541-4DC4-D344-B81B-CDACEBE8E19B}" name="Methodologies"/>
    <tableColumn id="11" xr3:uid="{836864AE-A3D3-194C-8D0C-D20635796D5B}" name="Individuals and ideas"/>
    <tableColumn id="12" xr3:uid="{50B906E0-1B3D-5245-B283-80CE28335EAD}" name="People and places"/>
    <tableColumn id="13" xr3:uid="{56805D29-D3F1-E241-A3BE-8F6B65520B23}" name="Governance and societies"/>
    <tableColumn id="14" xr3:uid="{43C17D76-8B0A-FF43-B5C1-0ECEE8D2E7C0}" name="Texts and contexts"/>
    <tableColumn id="15" xr3:uid="{8FC7B84A-8285-9145-8F92-A382BA67668B}" name="Communication and culture"/>
    <tableColumn id="16" xr3:uid="{43E2FA48-A851-5D46-B904-D21F7C7AEABA}" name="Ecology and environments"/>
    <tableColumn id="17" xr3:uid="{CF925BF5-1096-DB4A-9A63-06F831B199EB}" name="Leadership and engagement"/>
    <tableColumn id="18" xr3:uid="{61A4EEB9-9D32-BE49-A2C0-70B71C9314BE}" name="Languages"/>
    <tableColumn id="19" xr3:uid="{739DC760-CE84-CE47-8798-39830D9AB747}" name="Subcategory 1"/>
    <tableColumn id="20" xr3:uid="{4B46F9B0-E4F9-E645-BA9D-B142ED7FDED7}" name="Subcategory 2"/>
    <tableColumn id="21" xr3:uid="{58093961-FE21-4043-9A75-835F9D0B8FEA}" name="Context"/>
    <tableColumn id="22" xr3:uid="{1D0C665C-B8BF-024E-BD78-1B0FD5FB8064}" name="Notes"/>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cott.midson@manchester.ac.uk" TargetMode="External"/><Relationship Id="rId3" Type="http://schemas.openxmlformats.org/officeDocument/2006/relationships/hyperlink" Target="https://documents.manchester.ac.uk/DocuInfo.aspx?DocID=60581" TargetMode="External"/><Relationship Id="rId7" Type="http://schemas.openxmlformats.org/officeDocument/2006/relationships/hyperlink" Target="https://documents.manchester.ac.uk/DocuInfo.aspx?DocID=68717" TargetMode="External"/><Relationship Id="rId2" Type="http://schemas.openxmlformats.org/officeDocument/2006/relationships/hyperlink" Target="https://documents.manchester.ac.uk/DocuInfo.aspx?DocID=60580" TargetMode="External"/><Relationship Id="rId1" Type="http://schemas.openxmlformats.org/officeDocument/2006/relationships/hyperlink" Target="https://portal.manchester.ac.uk/uPortal/p/course-unit-info.ctf1/max/render.uP" TargetMode="External"/><Relationship Id="rId6" Type="http://schemas.openxmlformats.org/officeDocument/2006/relationships/hyperlink" Target="https://documents.manchester.ac.uk/DocuInfo.aspx?DocID=63732" TargetMode="External"/><Relationship Id="rId5" Type="http://schemas.openxmlformats.org/officeDocument/2006/relationships/hyperlink" Target="https://documents.manchester.ac.uk/DocuInfo.aspx?DocID=63731" TargetMode="External"/><Relationship Id="rId4" Type="http://schemas.openxmlformats.org/officeDocument/2006/relationships/hyperlink" Target="https://documents.manchester.ac.uk/DocuInfo.aspx?DocID=55778" TargetMode="External"/><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A4CD1-8978-B34A-9E23-55ACDEB4669D}">
  <dimension ref="B1:T101"/>
  <sheetViews>
    <sheetView zoomScale="120" zoomScaleNormal="120" workbookViewId="0">
      <selection activeCell="D99" sqref="D99:I99"/>
    </sheetView>
  </sheetViews>
  <sheetFormatPr baseColWidth="10" defaultColWidth="11.5" defaultRowHeight="15" x14ac:dyDescent="0.2"/>
  <cols>
    <col min="1" max="1" width="2.5" customWidth="1"/>
    <col min="2" max="2" width="18.33203125" customWidth="1"/>
    <col min="3" max="3" width="1.83203125" customWidth="1"/>
    <col min="11" max="11" width="2.5" customWidth="1"/>
    <col min="12" max="12" width="25.5" customWidth="1"/>
    <col min="13" max="13" width="6.5" customWidth="1"/>
    <col min="14" max="14" width="3.5" customWidth="1"/>
    <col min="15" max="15" width="16.5" customWidth="1"/>
    <col min="16" max="16" width="6.5" customWidth="1"/>
    <col min="17" max="17" width="16.5" customWidth="1"/>
    <col min="18" max="18" width="6.5" customWidth="1"/>
    <col min="19" max="19" width="2.5" customWidth="1"/>
    <col min="20" max="20" width="18.5" customWidth="1"/>
  </cols>
  <sheetData>
    <row r="1" spans="2:20" x14ac:dyDescent="0.2">
      <c r="K1" s="73"/>
      <c r="L1" s="73"/>
      <c r="M1" s="73"/>
      <c r="N1" s="73"/>
      <c r="O1" s="73"/>
      <c r="P1" s="73"/>
      <c r="Q1" s="73"/>
      <c r="R1" s="73"/>
      <c r="S1" s="73"/>
    </row>
    <row r="2" spans="2:20" ht="62" x14ac:dyDescent="0.7">
      <c r="B2" s="145" t="e" vm="1">
        <v>#VALUE!</v>
      </c>
      <c r="C2" s="147" t="s">
        <v>0</v>
      </c>
      <c r="D2" s="147"/>
      <c r="E2" s="147"/>
      <c r="F2" s="147"/>
      <c r="G2" s="147"/>
      <c r="H2" s="147"/>
      <c r="I2" s="147"/>
      <c r="J2" s="51"/>
      <c r="K2" s="73"/>
      <c r="L2" s="178" t="s">
        <v>1</v>
      </c>
      <c r="M2" s="180" t="s">
        <v>2</v>
      </c>
      <c r="N2" s="181"/>
      <c r="O2" s="181"/>
      <c r="P2" s="181"/>
      <c r="Q2" s="181"/>
      <c r="R2" s="182"/>
      <c r="S2" s="73"/>
    </row>
    <row r="3" spans="2:20" ht="37" x14ac:dyDescent="0.45">
      <c r="B3" s="145"/>
      <c r="C3" s="146" t="s">
        <v>3</v>
      </c>
      <c r="D3" s="146"/>
      <c r="E3" s="146"/>
      <c r="F3" s="146"/>
      <c r="G3" s="146"/>
      <c r="H3" s="146"/>
      <c r="I3" s="146"/>
      <c r="J3" s="52"/>
      <c r="K3" s="73"/>
      <c r="L3" s="179"/>
      <c r="M3" s="183"/>
      <c r="N3" s="184"/>
      <c r="O3" s="184"/>
      <c r="P3" s="184"/>
      <c r="Q3" s="184"/>
      <c r="R3" s="185"/>
      <c r="S3" s="73"/>
    </row>
    <row r="4" spans="2:20" x14ac:dyDescent="0.2">
      <c r="K4" s="73"/>
      <c r="L4" s="73"/>
      <c r="M4" s="73"/>
      <c r="N4" s="73"/>
      <c r="O4" s="73"/>
      <c r="P4" s="73"/>
      <c r="Q4" s="73"/>
      <c r="R4" s="73"/>
      <c r="S4" s="73"/>
    </row>
    <row r="5" spans="2:20" ht="20" customHeight="1" x14ac:dyDescent="0.2">
      <c r="B5" s="156" t="s">
        <v>4</v>
      </c>
      <c r="C5" s="157"/>
      <c r="D5" s="157"/>
      <c r="E5" s="157"/>
      <c r="F5" s="157"/>
      <c r="G5" s="157"/>
      <c r="H5" s="157"/>
      <c r="I5" s="158"/>
      <c r="J5" s="75"/>
      <c r="K5" s="74"/>
      <c r="L5" s="204" t="s">
        <v>5</v>
      </c>
      <c r="M5" s="205"/>
      <c r="N5" s="73"/>
      <c r="O5" s="251" t="s">
        <v>6</v>
      </c>
      <c r="P5" s="252"/>
      <c r="Q5" s="252"/>
      <c r="R5" s="253"/>
      <c r="S5" s="73"/>
      <c r="T5" s="242" t="s">
        <v>7</v>
      </c>
    </row>
    <row r="6" spans="2:20" ht="18" customHeight="1" x14ac:dyDescent="0.2">
      <c r="B6" s="159"/>
      <c r="C6" s="160"/>
      <c r="D6" s="160"/>
      <c r="E6" s="160"/>
      <c r="F6" s="160"/>
      <c r="G6" s="160"/>
      <c r="H6" s="160"/>
      <c r="I6" s="161"/>
      <c r="J6" s="75"/>
      <c r="K6" s="74"/>
      <c r="L6" s="96" t="s">
        <v>8</v>
      </c>
      <c r="M6" s="54" t="s">
        <v>9</v>
      </c>
      <c r="N6" s="73"/>
      <c r="O6" s="254" t="s">
        <v>10</v>
      </c>
      <c r="P6" s="255"/>
      <c r="Q6" s="255"/>
      <c r="R6" s="256"/>
      <c r="S6" s="73"/>
      <c r="T6" s="242"/>
    </row>
    <row r="7" spans="2:20" ht="16" x14ac:dyDescent="0.2">
      <c r="B7" s="159"/>
      <c r="C7" s="160"/>
      <c r="D7" s="160"/>
      <c r="E7" s="160"/>
      <c r="F7" s="160"/>
      <c r="G7" s="160"/>
      <c r="H7" s="160"/>
      <c r="I7" s="161"/>
      <c r="J7" s="75"/>
      <c r="K7" s="74"/>
      <c r="L7" s="98" t="s">
        <v>10</v>
      </c>
      <c r="M7" s="92" t="str" cm="1">
        <f t="array" ref="M7">_xlfn._xlws.FILTER(Thematic_clusters_index!E2:E693,(Thematic_clusters_index!A2:A693=L7),"0")</f>
        <v>0</v>
      </c>
      <c r="N7" s="73"/>
      <c r="O7" s="207"/>
      <c r="P7" s="208"/>
      <c r="Q7" s="208"/>
      <c r="R7" s="209"/>
      <c r="S7" s="73"/>
      <c r="T7" s="242"/>
    </row>
    <row r="8" spans="2:20" ht="16" x14ac:dyDescent="0.2">
      <c r="B8" s="159"/>
      <c r="C8" s="160"/>
      <c r="D8" s="160"/>
      <c r="E8" s="160"/>
      <c r="F8" s="160"/>
      <c r="G8" s="160"/>
      <c r="H8" s="160"/>
      <c r="I8" s="161"/>
      <c r="J8" s="75"/>
      <c r="K8" s="74"/>
      <c r="L8" s="99"/>
      <c r="M8" s="93" t="str" cm="1">
        <f t="array" ref="M8">_xlfn._xlws.FILTER(Thematic_clusters_index!E2:E693,(Thematic_clusters_index!A2:A693=L8),"0")</f>
        <v>0</v>
      </c>
      <c r="N8" s="73"/>
      <c r="O8" s="207"/>
      <c r="P8" s="208"/>
      <c r="Q8" s="208"/>
      <c r="R8" s="209"/>
      <c r="S8" s="73"/>
      <c r="T8" s="242"/>
    </row>
    <row r="9" spans="2:20" ht="16" x14ac:dyDescent="0.2">
      <c r="B9" s="159"/>
      <c r="C9" s="160"/>
      <c r="D9" s="160"/>
      <c r="E9" s="160"/>
      <c r="F9" s="160"/>
      <c r="G9" s="160"/>
      <c r="H9" s="160"/>
      <c r="I9" s="161"/>
      <c r="J9" s="75"/>
      <c r="K9" s="74"/>
      <c r="L9" s="99"/>
      <c r="M9" s="93" t="str" cm="1">
        <f t="array" ref="M9">_xlfn._xlws.FILTER(Thematic_clusters_index!E2:E693,(Thematic_clusters_index!A2:A693=L9),"0")</f>
        <v>0</v>
      </c>
      <c r="N9" s="73"/>
      <c r="O9" s="207"/>
      <c r="P9" s="208"/>
      <c r="Q9" s="208"/>
      <c r="R9" s="209"/>
      <c r="S9" s="73"/>
      <c r="T9" s="242"/>
    </row>
    <row r="10" spans="2:20" ht="16" x14ac:dyDescent="0.2">
      <c r="B10" s="162"/>
      <c r="C10" s="163"/>
      <c r="D10" s="163"/>
      <c r="E10" s="163"/>
      <c r="F10" s="163"/>
      <c r="G10" s="163"/>
      <c r="H10" s="163"/>
      <c r="I10" s="164"/>
      <c r="J10" s="75"/>
      <c r="K10" s="74"/>
      <c r="L10" s="99"/>
      <c r="M10" s="93" t="str" cm="1">
        <f t="array" ref="M10">_xlfn._xlws.FILTER(Thematic_clusters_index!E2:E693,(Thematic_clusters_index!A2:A693=L10),"0")</f>
        <v>0</v>
      </c>
      <c r="N10" s="73"/>
      <c r="O10" s="207"/>
      <c r="P10" s="208"/>
      <c r="Q10" s="208"/>
      <c r="R10" s="209"/>
      <c r="S10" s="73"/>
      <c r="T10" s="242"/>
    </row>
    <row r="11" spans="2:20" x14ac:dyDescent="0.2">
      <c r="K11" s="73"/>
      <c r="L11" s="100"/>
      <c r="M11" s="94" t="str" cm="1">
        <f t="array" ref="M11">_xlfn._xlws.FILTER(Thematic_clusters_index!E2:E693,(Thematic_clusters_index!A2:A693=L11),"0")</f>
        <v>0</v>
      </c>
      <c r="N11" s="73"/>
      <c r="O11" s="207"/>
      <c r="P11" s="208"/>
      <c r="Q11" s="208"/>
      <c r="R11" s="209"/>
      <c r="S11" s="73"/>
      <c r="T11" s="242"/>
    </row>
    <row r="12" spans="2:20" ht="16" customHeight="1" x14ac:dyDescent="0.2">
      <c r="B12" s="191">
        <v>1</v>
      </c>
      <c r="C12" s="63"/>
      <c r="D12" s="150" t="s">
        <v>11</v>
      </c>
      <c r="E12" s="150"/>
      <c r="F12" s="150"/>
      <c r="G12" s="150"/>
      <c r="H12" s="150"/>
      <c r="I12" s="151"/>
      <c r="J12" s="53"/>
      <c r="K12" s="73"/>
      <c r="L12" s="100"/>
      <c r="M12" s="94" t="str" cm="1">
        <f t="array" ref="M12">_xlfn._xlws.FILTER(Thematic_clusters_index!E2:E693,(Thematic_clusters_index!A2:A693=L12),"0")</f>
        <v>0</v>
      </c>
      <c r="N12" s="73"/>
      <c r="O12" s="207"/>
      <c r="P12" s="208"/>
      <c r="Q12" s="208"/>
      <c r="R12" s="209"/>
      <c r="S12" s="73"/>
      <c r="T12" s="242"/>
    </row>
    <row r="13" spans="2:20" x14ac:dyDescent="0.2">
      <c r="B13" s="192"/>
      <c r="C13" s="65"/>
      <c r="D13" s="152"/>
      <c r="E13" s="152"/>
      <c r="F13" s="152"/>
      <c r="G13" s="152"/>
      <c r="H13" s="152"/>
      <c r="I13" s="153"/>
      <c r="J13" s="53"/>
      <c r="K13" s="73"/>
      <c r="L13" s="100"/>
      <c r="M13" s="94" t="str" cm="1">
        <f t="array" ref="M13">_xlfn._xlws.FILTER(Thematic_clusters_index!E2:E693,(Thematic_clusters_index!A2:A693=L13),"0")</f>
        <v>0</v>
      </c>
      <c r="N13" s="73"/>
      <c r="O13" s="188"/>
      <c r="P13" s="189"/>
      <c r="Q13" s="189"/>
      <c r="R13" s="190"/>
      <c r="S13" s="73"/>
      <c r="T13" s="242"/>
    </row>
    <row r="14" spans="2:20" x14ac:dyDescent="0.2">
      <c r="K14" s="73"/>
      <c r="L14" s="100"/>
      <c r="M14" s="94" t="str" cm="1">
        <f t="array" ref="M14">_xlfn._xlws.FILTER(Thematic_clusters_index!E2:E693,(Thematic_clusters_index!A2:A693=L14),"0")</f>
        <v>0</v>
      </c>
      <c r="N14" s="73"/>
      <c r="O14" s="73"/>
      <c r="P14" s="73"/>
      <c r="Q14" s="73"/>
      <c r="R14" s="73"/>
      <c r="S14" s="73"/>
    </row>
    <row r="15" spans="2:20" x14ac:dyDescent="0.2">
      <c r="B15" s="166">
        <v>2</v>
      </c>
      <c r="C15" s="63"/>
      <c r="D15" s="150" t="s">
        <v>12</v>
      </c>
      <c r="E15" s="150"/>
      <c r="F15" s="150"/>
      <c r="G15" s="150"/>
      <c r="H15" s="150"/>
      <c r="I15" s="151"/>
      <c r="J15" s="53"/>
      <c r="K15" s="73"/>
      <c r="L15" s="100"/>
      <c r="M15" s="94" t="str" cm="1">
        <f t="array" ref="M15">_xlfn._xlws.FILTER(Thematic_clusters_index!E2:E693,(Thematic_clusters_index!A2:A693=L15),"0")</f>
        <v>0</v>
      </c>
      <c r="N15" s="73"/>
      <c r="O15" s="73"/>
      <c r="P15" s="73"/>
      <c r="Q15" s="90" t="s">
        <v>13</v>
      </c>
      <c r="R15" s="104"/>
      <c r="S15" s="73"/>
    </row>
    <row r="16" spans="2:20" x14ac:dyDescent="0.2">
      <c r="B16" s="167"/>
      <c r="C16" s="64"/>
      <c r="D16" s="154"/>
      <c r="E16" s="154"/>
      <c r="F16" s="154"/>
      <c r="G16" s="154"/>
      <c r="H16" s="154"/>
      <c r="I16" s="155"/>
      <c r="J16" s="53"/>
      <c r="K16" s="73"/>
      <c r="L16" s="100"/>
      <c r="M16" s="94" t="str" cm="1">
        <f t="array" ref="M16">_xlfn._xlws.FILTER(Thematic_clusters_index!E2:E693,(Thematic_clusters_index!A2:A693=L16),"0")</f>
        <v>0</v>
      </c>
      <c r="N16" s="73"/>
      <c r="O16" s="73"/>
      <c r="P16" s="73"/>
      <c r="Q16" s="73"/>
      <c r="R16" s="73"/>
      <c r="S16" s="73"/>
    </row>
    <row r="17" spans="2:20" ht="16" x14ac:dyDescent="0.2">
      <c r="B17" s="167"/>
      <c r="C17" s="64"/>
      <c r="D17" s="154"/>
      <c r="E17" s="154"/>
      <c r="F17" s="154"/>
      <c r="G17" s="154"/>
      <c r="H17" s="154"/>
      <c r="I17" s="155"/>
      <c r="J17" s="53"/>
      <c r="K17" s="73"/>
      <c r="L17" s="100"/>
      <c r="M17" s="94" t="str" cm="1">
        <f t="array" ref="M17">_xlfn._xlws.FILTER(Thematic_clusters_index!E2:E693,(Thematic_clusters_index!A2:A693=L17),"0")</f>
        <v>0</v>
      </c>
      <c r="N17" s="73"/>
      <c r="O17" s="247" t="s">
        <v>14</v>
      </c>
      <c r="P17" s="248"/>
      <c r="Q17" s="249" t="s">
        <v>15</v>
      </c>
      <c r="R17" s="250"/>
      <c r="S17" s="73"/>
      <c r="T17" s="241" t="s">
        <v>16</v>
      </c>
    </row>
    <row r="18" spans="2:20" ht="15" customHeight="1" x14ac:dyDescent="0.2">
      <c r="B18" s="168"/>
      <c r="C18" s="65"/>
      <c r="D18" s="152"/>
      <c r="E18" s="152"/>
      <c r="F18" s="152"/>
      <c r="G18" s="152"/>
      <c r="H18" s="152"/>
      <c r="I18" s="153"/>
      <c r="J18" s="53"/>
      <c r="K18" s="73"/>
      <c r="L18" s="100"/>
      <c r="M18" s="94" t="str" cm="1">
        <f t="array" ref="M18">_xlfn._xlws.FILTER(Thematic_clusters_index!E2:E693,(Thematic_clusters_index!A2:A693=L18),"0")</f>
        <v>0</v>
      </c>
      <c r="N18" s="73"/>
      <c r="O18" s="80" t="s">
        <v>8</v>
      </c>
      <c r="P18" s="72" t="s">
        <v>9</v>
      </c>
      <c r="Q18" s="72" t="s">
        <v>8</v>
      </c>
      <c r="R18" s="81" t="s">
        <v>9</v>
      </c>
      <c r="S18" s="73"/>
      <c r="T18" s="241"/>
    </row>
    <row r="19" spans="2:20" ht="15" customHeight="1" x14ac:dyDescent="0.4">
      <c r="B19" s="50"/>
      <c r="D19" s="53"/>
      <c r="E19" s="53"/>
      <c r="F19" s="53"/>
      <c r="G19" s="53"/>
      <c r="H19" s="53"/>
      <c r="I19" s="53"/>
      <c r="J19" s="53"/>
      <c r="K19" s="73"/>
      <c r="L19" s="100"/>
      <c r="M19" s="95" t="str" cm="1">
        <f t="array" ref="M19">_xlfn._xlws.FILTER(Thematic_clusters_index!E2:E693,(Thematic_clusters_index!A2:A693=L19),"0")</f>
        <v>0</v>
      </c>
      <c r="N19" s="73"/>
      <c r="O19" s="88" t="s">
        <v>17</v>
      </c>
      <c r="P19" s="89">
        <v>20</v>
      </c>
      <c r="Q19" s="88" t="s">
        <v>17</v>
      </c>
      <c r="R19" s="89">
        <v>20</v>
      </c>
      <c r="S19" s="73"/>
      <c r="T19" s="241"/>
    </row>
    <row r="20" spans="2:20" x14ac:dyDescent="0.2">
      <c r="B20" s="165" t="e" vm="2">
        <v>#VALUE!</v>
      </c>
      <c r="C20" s="165"/>
      <c r="D20" s="165"/>
      <c r="E20" s="165"/>
      <c r="F20" s="165"/>
      <c r="G20" s="165"/>
      <c r="H20" s="165"/>
      <c r="I20" s="165"/>
      <c r="K20" s="73"/>
      <c r="L20" s="100"/>
      <c r="M20" s="94" t="str" cm="1">
        <f t="array" ref="M20">_xlfn._xlws.FILTER(Thematic_clusters_index!E2:E693,(Thematic_clusters_index!A2:A693=L20),"0")</f>
        <v>0</v>
      </c>
      <c r="N20" s="73"/>
      <c r="O20" s="86" t="s">
        <v>18</v>
      </c>
      <c r="P20" s="85"/>
      <c r="Q20" s="87" t="s">
        <v>18</v>
      </c>
      <c r="R20" s="84"/>
      <c r="S20" s="73"/>
      <c r="T20" s="241"/>
    </row>
    <row r="21" spans="2:20" x14ac:dyDescent="0.2">
      <c r="B21" s="165"/>
      <c r="C21" s="165"/>
      <c r="D21" s="165"/>
      <c r="E21" s="165"/>
      <c r="F21" s="165"/>
      <c r="G21" s="165"/>
      <c r="H21" s="165"/>
      <c r="I21" s="165"/>
      <c r="K21" s="73"/>
      <c r="L21" s="100"/>
      <c r="M21" s="94" t="str" cm="1">
        <f t="array" ref="M21">_xlfn._xlws.FILTER(Thematic_clusters_index!E2:E693,(Thematic_clusters_index!A2:A693=L21),"0")</f>
        <v>0</v>
      </c>
      <c r="N21" s="73"/>
      <c r="O21" s="97" t="str" cm="1">
        <f t="array" ref="O21">_xlfn._xlws.FILTER('Selection formulae'!A2:'Selection formulae'!A9,'Selection formulae'!D2:'Selection formulae'!D9="1","")</f>
        <v/>
      </c>
      <c r="P21" s="79" t="str" cm="1">
        <f t="array" ref="P21">_xlfn._xlws.FILTER(Thematic_clusters_index!E2:E693,(Thematic_clusters_index!A2:A693=O21),"0")</f>
        <v>0</v>
      </c>
      <c r="Q21" s="97" t="str" cm="1">
        <f t="array" ref="Q21">_xlfn._xlws.FILTER('Selection formulae'!A2:'Selection formulae'!A9,'Selection formulae'!D2:'Selection formulae'!D9="2","")</f>
        <v/>
      </c>
      <c r="R21" s="82" t="str" cm="1">
        <f t="array" ref="R21">_xlfn._xlws.FILTER(Thematic_clusters_index!E2:E693,(Thematic_clusters_index!A2:A693=Q21),"0")</f>
        <v>0</v>
      </c>
      <c r="S21" s="73"/>
      <c r="T21" s="241"/>
    </row>
    <row r="22" spans="2:20" x14ac:dyDescent="0.2">
      <c r="B22" s="165"/>
      <c r="C22" s="165"/>
      <c r="D22" s="165"/>
      <c r="E22" s="165"/>
      <c r="F22" s="165"/>
      <c r="G22" s="165"/>
      <c r="H22" s="165"/>
      <c r="I22" s="165"/>
      <c r="K22" s="73"/>
      <c r="L22" s="100"/>
      <c r="M22" s="94" t="str" cm="1">
        <f t="array" ref="M22">_xlfn._xlws.FILTER(Thematic_clusters_index!E2:E693,(Thematic_clusters_index!A2:A693=L22),"0")</f>
        <v>0</v>
      </c>
      <c r="N22" s="73"/>
      <c r="O22" s="102"/>
      <c r="P22" s="105" t="str" cm="1">
        <f t="array" ref="P22">_xlfn._xlws.FILTER(Thematic_clusters_index!E2:E693,(Thematic_clusters_index!A2:A693=O22),"0")</f>
        <v>0</v>
      </c>
      <c r="Q22" s="102"/>
      <c r="R22" s="106" t="str" cm="1">
        <f t="array" ref="R22">_xlfn._xlws.FILTER(Thematic_clusters_index!E2:E693,(Thematic_clusters_index!A2:A693=Q22),"0")</f>
        <v>0</v>
      </c>
      <c r="S22" s="73"/>
      <c r="T22" s="241"/>
    </row>
    <row r="23" spans="2:20" x14ac:dyDescent="0.2">
      <c r="B23" s="165"/>
      <c r="C23" s="165"/>
      <c r="D23" s="165"/>
      <c r="E23" s="165"/>
      <c r="F23" s="165"/>
      <c r="G23" s="165"/>
      <c r="H23" s="165"/>
      <c r="I23" s="165"/>
      <c r="K23" s="73"/>
      <c r="L23" s="100"/>
      <c r="M23" s="94" t="str" cm="1">
        <f t="array" ref="M23">_xlfn._xlws.FILTER(Thematic_clusters_index!E2:E693,(Thematic_clusters_index!A2:A693=L23),"0")</f>
        <v>0</v>
      </c>
      <c r="N23" s="73"/>
      <c r="O23" s="102"/>
      <c r="P23" s="105" t="str" cm="1">
        <f t="array" ref="P23">_xlfn._xlws.FILTER(Thematic_clusters_index!E2:E693,(Thematic_clusters_index!A2:A693=O23),"0")</f>
        <v>0</v>
      </c>
      <c r="Q23" s="102"/>
      <c r="R23" s="106" t="str" cm="1">
        <f t="array" ref="R23">_xlfn._xlws.FILTER(Thematic_clusters_index!E2:E693,(Thematic_clusters_index!A2:A693=Q23),"0")</f>
        <v>0</v>
      </c>
      <c r="S23" s="73"/>
      <c r="T23" s="241"/>
    </row>
    <row r="24" spans="2:20" x14ac:dyDescent="0.2">
      <c r="B24" s="165"/>
      <c r="C24" s="165"/>
      <c r="D24" s="165"/>
      <c r="E24" s="165"/>
      <c r="F24" s="165"/>
      <c r="G24" s="165"/>
      <c r="H24" s="165"/>
      <c r="I24" s="165"/>
      <c r="K24" s="73"/>
      <c r="L24" s="100"/>
      <c r="M24" s="94" t="str" cm="1">
        <f t="array" ref="M24">_xlfn._xlws.FILTER(Thematic_clusters_index!E2:E693,(Thematic_clusters_index!A2:A693=L24),"0")</f>
        <v>0</v>
      </c>
      <c r="N24" s="73"/>
      <c r="O24" s="102"/>
      <c r="P24" s="105" t="str" cm="1">
        <f t="array" ref="P24">_xlfn._xlws.FILTER(Thematic_clusters_index!E2:E693,(Thematic_clusters_index!A2:A693=O24),"0")</f>
        <v>0</v>
      </c>
      <c r="Q24" s="102"/>
      <c r="R24" s="106" t="str" cm="1">
        <f t="array" ref="R24">_xlfn._xlws.FILTER(Thematic_clusters_index!E2:E693,(Thematic_clusters_index!A2:A693=Q24),"0")</f>
        <v>0</v>
      </c>
      <c r="S24" s="73"/>
      <c r="T24" s="241"/>
    </row>
    <row r="25" spans="2:20" x14ac:dyDescent="0.2">
      <c r="B25" s="165"/>
      <c r="C25" s="165"/>
      <c r="D25" s="165"/>
      <c r="E25" s="165"/>
      <c r="F25" s="165"/>
      <c r="G25" s="165"/>
      <c r="H25" s="165"/>
      <c r="I25" s="165"/>
      <c r="K25" s="73"/>
      <c r="L25" s="100"/>
      <c r="M25" s="94" t="str" cm="1">
        <f t="array" ref="M25">_xlfn._xlws.FILTER(Thematic_clusters_index!E2:E693,(Thematic_clusters_index!A2:A693=L25),"0")</f>
        <v>0</v>
      </c>
      <c r="N25" s="73"/>
      <c r="O25" s="103"/>
      <c r="P25" s="105" t="str" cm="1">
        <f t="array" ref="P25">_xlfn._xlws.FILTER(Thematic_clusters_index!E2:E693,(Thematic_clusters_index!A2:A693=O25),"0")</f>
        <v>0</v>
      </c>
      <c r="Q25" s="103"/>
      <c r="R25" s="106" t="str" cm="1">
        <f t="array" ref="R25">_xlfn._xlws.FILTER(Thematic_clusters_index!E2:E693,(Thematic_clusters_index!A2:A693=Q25),"0")</f>
        <v>0</v>
      </c>
      <c r="S25" s="73"/>
      <c r="T25" s="241"/>
    </row>
    <row r="26" spans="2:20" x14ac:dyDescent="0.2">
      <c r="B26" s="165"/>
      <c r="C26" s="165"/>
      <c r="D26" s="165"/>
      <c r="E26" s="165"/>
      <c r="F26" s="165"/>
      <c r="G26" s="165"/>
      <c r="H26" s="165"/>
      <c r="I26" s="165"/>
      <c r="K26" s="73"/>
      <c r="L26" s="100"/>
      <c r="M26" s="94" t="str" cm="1">
        <f t="array" ref="M26">_xlfn._xlws.FILTER(Thematic_clusters_index!E2:E693,(Thematic_clusters_index!A2:A693=L26),"0")</f>
        <v>0</v>
      </c>
      <c r="N26" s="73"/>
      <c r="O26" s="83" t="s">
        <v>19</v>
      </c>
      <c r="P26" s="85">
        <f>SUM(P19:P25)</f>
        <v>20</v>
      </c>
      <c r="Q26" s="24" t="s">
        <v>19</v>
      </c>
      <c r="R26" s="85">
        <f>SUM(R19:R25)</f>
        <v>20</v>
      </c>
      <c r="S26" s="73"/>
      <c r="T26" s="241"/>
    </row>
    <row r="27" spans="2:20" x14ac:dyDescent="0.2">
      <c r="B27" s="165"/>
      <c r="C27" s="165"/>
      <c r="D27" s="165"/>
      <c r="E27" s="165"/>
      <c r="F27" s="165"/>
      <c r="G27" s="165"/>
      <c r="H27" s="165"/>
      <c r="I27" s="165"/>
      <c r="K27" s="73"/>
      <c r="L27" s="100"/>
      <c r="M27" s="94" t="str" cm="1">
        <f t="array" ref="M27">_xlfn._xlws.FILTER(Thematic_clusters_index!E2:E693,(Thematic_clusters_index!A2:A693=L27),"0")</f>
        <v>0</v>
      </c>
      <c r="N27" s="73"/>
      <c r="O27" s="243" t="s">
        <v>20</v>
      </c>
      <c r="P27" s="244"/>
      <c r="Q27" s="245">
        <f>P26+R26</f>
        <v>40</v>
      </c>
      <c r="R27" s="246"/>
      <c r="S27" s="73"/>
      <c r="T27" s="241"/>
    </row>
    <row r="28" spans="2:20" x14ac:dyDescent="0.2">
      <c r="B28" s="165"/>
      <c r="C28" s="165"/>
      <c r="D28" s="165"/>
      <c r="E28" s="165"/>
      <c r="F28" s="165"/>
      <c r="G28" s="165"/>
      <c r="H28" s="165"/>
      <c r="I28" s="165"/>
      <c r="K28" s="73"/>
      <c r="L28" s="100"/>
      <c r="M28" s="94" t="str" cm="1">
        <f t="array" ref="M28">_xlfn._xlws.FILTER(Thematic_clusters_index!E2:E693,(Thematic_clusters_index!A2:A693=L28),"0")</f>
        <v>0</v>
      </c>
      <c r="N28" s="73"/>
      <c r="O28" s="73"/>
      <c r="P28" s="73"/>
      <c r="Q28" s="73"/>
      <c r="R28" s="73"/>
      <c r="S28" s="73"/>
    </row>
    <row r="29" spans="2:20" x14ac:dyDescent="0.2">
      <c r="B29" s="165"/>
      <c r="C29" s="165"/>
      <c r="D29" s="165"/>
      <c r="E29" s="165"/>
      <c r="F29" s="165"/>
      <c r="G29" s="165"/>
      <c r="H29" s="165"/>
      <c r="I29" s="165"/>
      <c r="K29" s="73"/>
      <c r="L29" s="100"/>
      <c r="M29" s="94" t="str" cm="1">
        <f t="array" ref="M29">_xlfn._xlws.FILTER(Thematic_clusters_index!E2:E693,(Thematic_clusters_index!A2:A693=L29),"0")</f>
        <v>0</v>
      </c>
      <c r="N29" s="73"/>
      <c r="O29" s="206" t="str">
        <f>IF('Selection formulae'!K2&gt;20,"You have selected too many credits outside your current level of study. Please revise your selection.","")</f>
        <v/>
      </c>
      <c r="P29" s="206"/>
      <c r="Q29" s="206"/>
      <c r="R29" s="206"/>
      <c r="S29" s="73"/>
    </row>
    <row r="30" spans="2:20" x14ac:dyDescent="0.2">
      <c r="B30" s="165"/>
      <c r="C30" s="165"/>
      <c r="D30" s="165"/>
      <c r="E30" s="165"/>
      <c r="F30" s="165"/>
      <c r="G30" s="165"/>
      <c r="H30" s="165"/>
      <c r="I30" s="165"/>
      <c r="K30" s="73"/>
      <c r="L30" s="100"/>
      <c r="M30" s="94" t="str" cm="1">
        <f t="array" ref="M30">_xlfn._xlws.FILTER(Thematic_clusters_index!E2:E693,(Thematic_clusters_index!A2:A693=L30),"0")</f>
        <v>0</v>
      </c>
      <c r="N30" s="73"/>
      <c r="O30" s="206"/>
      <c r="P30" s="206"/>
      <c r="Q30" s="206"/>
      <c r="R30" s="206"/>
      <c r="S30" s="73"/>
    </row>
    <row r="31" spans="2:20" x14ac:dyDescent="0.2">
      <c r="B31" s="165"/>
      <c r="C31" s="165"/>
      <c r="D31" s="165"/>
      <c r="E31" s="165"/>
      <c r="F31" s="165"/>
      <c r="G31" s="165"/>
      <c r="H31" s="165"/>
      <c r="I31" s="165"/>
      <c r="K31" s="73"/>
      <c r="L31" s="100"/>
      <c r="M31" s="94" t="str" cm="1">
        <f t="array" ref="M31">_xlfn._xlws.FILTER(Thematic_clusters_index!E2:E693,(Thematic_clusters_index!A2:A693=L31),"0")</f>
        <v>0</v>
      </c>
      <c r="N31" s="73"/>
      <c r="O31" s="91"/>
      <c r="P31" s="91"/>
      <c r="Q31" s="91"/>
      <c r="R31" s="91"/>
      <c r="S31" s="73"/>
    </row>
    <row r="32" spans="2:20" x14ac:dyDescent="0.2">
      <c r="B32" s="165"/>
      <c r="C32" s="165"/>
      <c r="D32" s="165"/>
      <c r="E32" s="165"/>
      <c r="F32" s="165"/>
      <c r="G32" s="165"/>
      <c r="H32" s="165"/>
      <c r="I32" s="165"/>
      <c r="K32" s="73"/>
      <c r="L32" s="100"/>
      <c r="M32" s="55" t="str" cm="1">
        <f t="array" ref="M32">_xlfn._xlws.FILTER(Thematic_clusters_index!E2:E693,(Thematic_clusters_index!A2:A693=L32),"0")</f>
        <v>0</v>
      </c>
      <c r="N32" s="73"/>
      <c r="O32" s="206" t="str" cm="1">
        <f t="array" ref="O32">_xlfn.IFS(AND(R15=1,'Selection formulae'!I4&gt;0),"You cannot take modules more than one level from your current level of study. Please revise your selection.",AND(R15=3,'Selection formulae'!I2&gt;0),"You cannot take modules more than one level from your current level of study. Please revise your selection.",TRUE,"")</f>
        <v/>
      </c>
      <c r="P32" s="206"/>
      <c r="Q32" s="206"/>
      <c r="R32" s="206"/>
      <c r="S32" s="73"/>
    </row>
    <row r="33" spans="2:19" x14ac:dyDescent="0.2">
      <c r="K33" s="73"/>
      <c r="L33" s="101"/>
      <c r="M33" s="55" t="str" cm="1">
        <f t="array" ref="M33">_xlfn._xlws.FILTER(Thematic_clusters_index!E2:E693,(Thematic_clusters_index!A2:A693=L33),"0")</f>
        <v>0</v>
      </c>
      <c r="N33" s="73"/>
      <c r="O33" s="206"/>
      <c r="P33" s="206"/>
      <c r="Q33" s="206"/>
      <c r="R33" s="206"/>
      <c r="S33" s="73"/>
    </row>
    <row r="34" spans="2:19" x14ac:dyDescent="0.2">
      <c r="K34" s="73"/>
      <c r="L34" s="73"/>
      <c r="M34" s="73"/>
      <c r="N34" s="73"/>
      <c r="O34" s="73"/>
      <c r="P34" s="73"/>
      <c r="Q34" s="73"/>
      <c r="R34" s="73"/>
      <c r="S34" s="73"/>
    </row>
    <row r="39" spans="2:19" ht="21" customHeight="1" x14ac:dyDescent="0.2"/>
    <row r="41" spans="2:19" x14ac:dyDescent="0.2">
      <c r="B41" s="169" t="s">
        <v>21</v>
      </c>
      <c r="C41" s="56"/>
      <c r="D41" s="172" t="s">
        <v>22</v>
      </c>
      <c r="E41" s="172"/>
      <c r="F41" s="172"/>
      <c r="G41" s="172"/>
      <c r="H41" s="172"/>
      <c r="I41" s="173"/>
      <c r="J41" s="53"/>
    </row>
    <row r="42" spans="2:19" x14ac:dyDescent="0.2">
      <c r="B42" s="170"/>
      <c r="C42" s="60"/>
      <c r="D42" s="176"/>
      <c r="E42" s="176"/>
      <c r="F42" s="176"/>
      <c r="G42" s="176"/>
      <c r="H42" s="176"/>
      <c r="I42" s="177"/>
      <c r="J42" s="53"/>
    </row>
    <row r="43" spans="2:19" x14ac:dyDescent="0.2">
      <c r="B43" s="169" t="s">
        <v>23</v>
      </c>
      <c r="C43" s="56"/>
      <c r="D43" s="172" t="s">
        <v>24</v>
      </c>
      <c r="E43" s="172"/>
      <c r="F43" s="172"/>
      <c r="G43" s="172"/>
      <c r="H43" s="172"/>
      <c r="I43" s="173"/>
      <c r="J43" s="53"/>
    </row>
    <row r="44" spans="2:19" x14ac:dyDescent="0.2">
      <c r="B44" s="170"/>
      <c r="C44" s="60"/>
      <c r="D44" s="176"/>
      <c r="E44" s="176"/>
      <c r="F44" s="176"/>
      <c r="G44" s="176"/>
      <c r="H44" s="176"/>
      <c r="I44" s="177"/>
      <c r="J44" s="53"/>
    </row>
    <row r="45" spans="2:19" x14ac:dyDescent="0.2">
      <c r="B45" s="57" t="s">
        <v>25</v>
      </c>
      <c r="C45" s="58"/>
      <c r="D45" s="213" t="s">
        <v>26</v>
      </c>
      <c r="E45" s="213"/>
      <c r="F45" s="213"/>
      <c r="G45" s="213"/>
      <c r="H45" s="213"/>
      <c r="I45" s="214"/>
    </row>
    <row r="46" spans="2:19" x14ac:dyDescent="0.2">
      <c r="B46" s="169" t="s">
        <v>27</v>
      </c>
      <c r="C46" s="56"/>
      <c r="D46" s="172" t="s">
        <v>28</v>
      </c>
      <c r="E46" s="172"/>
      <c r="F46" s="172"/>
      <c r="G46" s="172"/>
      <c r="H46" s="172"/>
      <c r="I46" s="173"/>
      <c r="J46" s="53"/>
    </row>
    <row r="47" spans="2:19" x14ac:dyDescent="0.2">
      <c r="B47" s="171"/>
      <c r="C47" s="58"/>
      <c r="D47" s="174"/>
      <c r="E47" s="174"/>
      <c r="F47" s="174"/>
      <c r="G47" s="174"/>
      <c r="H47" s="174"/>
      <c r="I47" s="175"/>
      <c r="J47" s="53"/>
    </row>
    <row r="48" spans="2:19" x14ac:dyDescent="0.2">
      <c r="B48" s="170"/>
      <c r="C48" s="60"/>
      <c r="D48" s="176"/>
      <c r="E48" s="176"/>
      <c r="F48" s="176"/>
      <c r="G48" s="176"/>
      <c r="H48" s="176"/>
      <c r="I48" s="177"/>
      <c r="J48" s="53"/>
    </row>
    <row r="49" spans="2:11" x14ac:dyDescent="0.2">
      <c r="B49" s="171" t="s">
        <v>9</v>
      </c>
      <c r="C49" s="58"/>
      <c r="D49" s="174" t="s">
        <v>29</v>
      </c>
      <c r="E49" s="174"/>
      <c r="F49" s="174"/>
      <c r="G49" s="174"/>
      <c r="H49" s="174"/>
      <c r="I49" s="175"/>
      <c r="J49" s="53"/>
    </row>
    <row r="50" spans="2:11" x14ac:dyDescent="0.2">
      <c r="B50" s="171"/>
      <c r="C50" s="58"/>
      <c r="D50" s="174"/>
      <c r="E50" s="174"/>
      <c r="F50" s="174"/>
      <c r="G50" s="174"/>
      <c r="H50" s="174"/>
      <c r="I50" s="175"/>
      <c r="J50" s="53"/>
    </row>
    <row r="51" spans="2:11" x14ac:dyDescent="0.2">
      <c r="B51" s="61" t="s">
        <v>30</v>
      </c>
      <c r="C51" s="62"/>
      <c r="D51" s="215" t="s">
        <v>31</v>
      </c>
      <c r="E51" s="215"/>
      <c r="F51" s="215"/>
      <c r="G51" s="215"/>
      <c r="H51" s="215"/>
      <c r="I51" s="216"/>
    </row>
    <row r="53" spans="2:11" x14ac:dyDescent="0.2">
      <c r="B53" s="148">
        <v>3</v>
      </c>
      <c r="C53" s="63"/>
      <c r="D53" s="150" t="s">
        <v>32</v>
      </c>
      <c r="E53" s="150"/>
      <c r="F53" s="150"/>
      <c r="G53" s="150"/>
      <c r="H53" s="150"/>
      <c r="I53" s="151"/>
      <c r="J53" s="53"/>
    </row>
    <row r="54" spans="2:11" x14ac:dyDescent="0.2">
      <c r="B54" s="149"/>
      <c r="C54" s="65"/>
      <c r="D54" s="152"/>
      <c r="E54" s="152"/>
      <c r="F54" s="152"/>
      <c r="G54" s="152"/>
      <c r="H54" s="152"/>
      <c r="I54" s="153"/>
      <c r="J54" s="53"/>
    </row>
    <row r="56" spans="2:11" ht="19" x14ac:dyDescent="0.25">
      <c r="D56" s="210" t="s">
        <v>33</v>
      </c>
      <c r="E56" s="211"/>
      <c r="F56" s="211"/>
      <c r="G56" s="211"/>
      <c r="H56" s="211"/>
      <c r="I56" s="212"/>
      <c r="J56" s="76"/>
    </row>
    <row r="58" spans="2:11" x14ac:dyDescent="0.2">
      <c r="B58" s="196">
        <v>4</v>
      </c>
      <c r="C58" s="66"/>
      <c r="D58" s="238" t="s">
        <v>34</v>
      </c>
      <c r="E58" s="238"/>
      <c r="F58" s="238"/>
      <c r="G58" s="238"/>
      <c r="H58" s="238"/>
      <c r="I58" s="238"/>
      <c r="J58" s="224" t="s">
        <v>35</v>
      </c>
      <c r="K58" s="219"/>
    </row>
    <row r="59" spans="2:11" x14ac:dyDescent="0.2">
      <c r="B59" s="197"/>
      <c r="C59" s="64"/>
      <c r="D59" s="239"/>
      <c r="E59" s="239"/>
      <c r="F59" s="239"/>
      <c r="G59" s="239"/>
      <c r="H59" s="239"/>
      <c r="I59" s="239"/>
      <c r="J59" s="225"/>
      <c r="K59" s="219"/>
    </row>
    <row r="60" spans="2:11" x14ac:dyDescent="0.2">
      <c r="B60" s="197"/>
      <c r="C60" s="64"/>
      <c r="D60" s="239"/>
      <c r="E60" s="239"/>
      <c r="F60" s="239"/>
      <c r="G60" s="239"/>
      <c r="H60" s="239"/>
      <c r="I60" s="239"/>
      <c r="J60" s="225"/>
      <c r="K60" s="219"/>
    </row>
    <row r="61" spans="2:11" x14ac:dyDescent="0.2">
      <c r="B61" s="197"/>
      <c r="C61" s="64"/>
      <c r="D61" s="239"/>
      <c r="E61" s="239"/>
      <c r="F61" s="239"/>
      <c r="G61" s="239"/>
      <c r="H61" s="239"/>
      <c r="I61" s="239"/>
      <c r="J61" s="225"/>
      <c r="K61" s="219"/>
    </row>
    <row r="62" spans="2:11" x14ac:dyDescent="0.2">
      <c r="B62" s="197"/>
      <c r="C62" s="64"/>
      <c r="D62" s="239"/>
      <c r="E62" s="239"/>
      <c r="F62" s="239"/>
      <c r="G62" s="239"/>
      <c r="H62" s="239"/>
      <c r="I62" s="239"/>
      <c r="J62" s="225"/>
      <c r="K62" s="219"/>
    </row>
    <row r="63" spans="2:11" x14ac:dyDescent="0.2">
      <c r="B63" s="198"/>
      <c r="C63" s="69"/>
      <c r="D63" s="240"/>
      <c r="E63" s="240"/>
      <c r="F63" s="240"/>
      <c r="G63" s="240"/>
      <c r="H63" s="240"/>
      <c r="I63" s="240"/>
      <c r="J63" s="226"/>
      <c r="K63" s="219"/>
    </row>
    <row r="65" spans="2:10" x14ac:dyDescent="0.2">
      <c r="B65" s="191">
        <v>5</v>
      </c>
      <c r="C65" s="63"/>
      <c r="D65" s="150" t="s">
        <v>36</v>
      </c>
      <c r="E65" s="150"/>
      <c r="F65" s="150"/>
      <c r="G65" s="150"/>
      <c r="H65" s="150"/>
      <c r="I65" s="151"/>
      <c r="J65" s="53"/>
    </row>
    <row r="66" spans="2:10" x14ac:dyDescent="0.2">
      <c r="B66" s="192"/>
      <c r="C66" s="65"/>
      <c r="D66" s="152"/>
      <c r="E66" s="152"/>
      <c r="F66" s="152"/>
      <c r="G66" s="152"/>
      <c r="H66" s="152"/>
      <c r="I66" s="153"/>
      <c r="J66" s="53"/>
    </row>
    <row r="68" spans="2:10" ht="19" x14ac:dyDescent="0.25">
      <c r="D68" s="193" t="s">
        <v>37</v>
      </c>
      <c r="E68" s="194"/>
      <c r="F68" s="194"/>
      <c r="G68" s="194"/>
      <c r="H68" s="194"/>
      <c r="I68" s="195"/>
      <c r="J68" s="77"/>
    </row>
    <row r="69" spans="2:10" ht="19" x14ac:dyDescent="0.25">
      <c r="D69" s="193" t="s">
        <v>38</v>
      </c>
      <c r="E69" s="194"/>
      <c r="F69" s="194"/>
      <c r="G69" s="194"/>
      <c r="H69" s="194"/>
      <c r="I69" s="195"/>
      <c r="J69" s="77"/>
    </row>
    <row r="70" spans="2:10" ht="19" x14ac:dyDescent="0.25">
      <c r="D70" s="193" t="s">
        <v>39</v>
      </c>
      <c r="E70" s="194"/>
      <c r="F70" s="194"/>
      <c r="G70" s="194"/>
      <c r="H70" s="194"/>
      <c r="I70" s="195"/>
      <c r="J70" s="77"/>
    </row>
    <row r="72" spans="2:10" x14ac:dyDescent="0.2">
      <c r="B72" s="169" t="s">
        <v>9</v>
      </c>
      <c r="C72" s="56"/>
      <c r="D72" s="172" t="s">
        <v>40</v>
      </c>
      <c r="E72" s="172"/>
      <c r="F72" s="172"/>
      <c r="G72" s="172"/>
      <c r="H72" s="172"/>
      <c r="I72" s="173"/>
      <c r="J72" s="53"/>
    </row>
    <row r="73" spans="2:10" x14ac:dyDescent="0.2">
      <c r="B73" s="171"/>
      <c r="C73" s="58"/>
      <c r="D73" s="174"/>
      <c r="E73" s="174"/>
      <c r="F73" s="174"/>
      <c r="G73" s="174"/>
      <c r="H73" s="174"/>
      <c r="I73" s="175"/>
      <c r="J73" s="53"/>
    </row>
    <row r="74" spans="2:10" x14ac:dyDescent="0.2">
      <c r="B74" s="171"/>
      <c r="C74" s="58"/>
      <c r="D74" s="174"/>
      <c r="E74" s="174"/>
      <c r="F74" s="174"/>
      <c r="G74" s="174"/>
      <c r="H74" s="174"/>
      <c r="I74" s="175"/>
      <c r="J74" s="53"/>
    </row>
    <row r="75" spans="2:10" x14ac:dyDescent="0.2">
      <c r="B75" s="169" t="s">
        <v>41</v>
      </c>
      <c r="C75" s="56"/>
      <c r="D75" s="172" t="s">
        <v>42</v>
      </c>
      <c r="E75" s="172"/>
      <c r="F75" s="172"/>
      <c r="G75" s="172"/>
      <c r="H75" s="172"/>
      <c r="I75" s="173"/>
      <c r="J75" s="53"/>
    </row>
    <row r="76" spans="2:10" x14ac:dyDescent="0.2">
      <c r="B76" s="170"/>
      <c r="C76" s="60"/>
      <c r="D76" s="176"/>
      <c r="E76" s="176"/>
      <c r="F76" s="176"/>
      <c r="G76" s="176"/>
      <c r="H76" s="176"/>
      <c r="I76" s="177"/>
      <c r="J76" s="53"/>
    </row>
    <row r="77" spans="2:10" x14ac:dyDescent="0.2">
      <c r="B77" s="169" t="s">
        <v>43</v>
      </c>
      <c r="C77" s="56"/>
      <c r="D77" s="232" t="s">
        <v>44</v>
      </c>
      <c r="E77" s="232"/>
      <c r="F77" s="232"/>
      <c r="G77" s="232"/>
      <c r="H77" s="232"/>
      <c r="I77" s="233"/>
      <c r="J77" s="78"/>
    </row>
    <row r="78" spans="2:10" x14ac:dyDescent="0.2">
      <c r="B78" s="170"/>
      <c r="C78" s="60"/>
      <c r="D78" s="234"/>
      <c r="E78" s="234"/>
      <c r="F78" s="234"/>
      <c r="G78" s="234"/>
      <c r="H78" s="234"/>
      <c r="I78" s="235"/>
      <c r="J78" s="78"/>
    </row>
    <row r="79" spans="2:10" x14ac:dyDescent="0.2">
      <c r="B79" s="59" t="s">
        <v>45</v>
      </c>
      <c r="C79" s="58"/>
      <c r="D79" s="236" t="s">
        <v>46</v>
      </c>
      <c r="E79" s="236"/>
      <c r="F79" s="236"/>
      <c r="G79" s="236"/>
      <c r="H79" s="236"/>
      <c r="I79" s="237"/>
      <c r="J79" s="78"/>
    </row>
    <row r="80" spans="2:10" x14ac:dyDescent="0.2">
      <c r="B80" s="169" t="s">
        <v>30</v>
      </c>
      <c r="C80" s="56"/>
      <c r="D80" s="172" t="s">
        <v>47</v>
      </c>
      <c r="E80" s="172"/>
      <c r="F80" s="172"/>
      <c r="G80" s="172"/>
      <c r="H80" s="172"/>
      <c r="I80" s="173"/>
      <c r="J80" s="53"/>
    </row>
    <row r="81" spans="2:10" x14ac:dyDescent="0.2">
      <c r="B81" s="170"/>
      <c r="C81" s="60"/>
      <c r="D81" s="176"/>
      <c r="E81" s="176"/>
      <c r="F81" s="176"/>
      <c r="G81" s="176"/>
      <c r="H81" s="176"/>
      <c r="I81" s="177"/>
      <c r="J81" s="53"/>
    </row>
    <row r="83" spans="2:10" x14ac:dyDescent="0.2">
      <c r="B83" s="196">
        <v>6</v>
      </c>
      <c r="C83" s="66"/>
      <c r="D83" s="199" t="s">
        <v>48</v>
      </c>
      <c r="E83" s="199"/>
      <c r="F83" s="199"/>
      <c r="G83" s="199"/>
      <c r="H83" s="199"/>
      <c r="I83" s="200"/>
      <c r="J83" s="75"/>
    </row>
    <row r="84" spans="2:10" x14ac:dyDescent="0.2">
      <c r="B84" s="197"/>
      <c r="C84" s="64"/>
      <c r="D84" s="160"/>
      <c r="E84" s="160"/>
      <c r="F84" s="160"/>
      <c r="G84" s="160"/>
      <c r="H84" s="160"/>
      <c r="I84" s="201"/>
      <c r="J84" s="75"/>
    </row>
    <row r="85" spans="2:10" ht="15" customHeight="1" x14ac:dyDescent="0.2">
      <c r="B85" s="197"/>
      <c r="C85" s="64"/>
      <c r="D85" s="160"/>
      <c r="E85" s="160"/>
      <c r="F85" s="160"/>
      <c r="G85" s="160"/>
      <c r="H85" s="160"/>
      <c r="I85" s="201"/>
      <c r="J85" s="75"/>
    </row>
    <row r="86" spans="2:10" ht="15" customHeight="1" x14ac:dyDescent="0.2">
      <c r="B86" s="197"/>
      <c r="C86" s="64"/>
      <c r="D86" s="160"/>
      <c r="E86" s="160"/>
      <c r="F86" s="160"/>
      <c r="G86" s="160"/>
      <c r="H86" s="160"/>
      <c r="I86" s="201"/>
      <c r="J86" s="75"/>
    </row>
    <row r="87" spans="2:10" ht="15" customHeight="1" x14ac:dyDescent="0.2">
      <c r="B87" s="197"/>
      <c r="C87" s="64"/>
      <c r="D87" s="160"/>
      <c r="E87" s="160"/>
      <c r="F87" s="160"/>
      <c r="G87" s="160"/>
      <c r="H87" s="160"/>
      <c r="I87" s="201"/>
      <c r="J87" s="75"/>
    </row>
    <row r="88" spans="2:10" ht="15" customHeight="1" x14ac:dyDescent="0.2">
      <c r="B88" s="198"/>
      <c r="C88" s="69"/>
      <c r="D88" s="202"/>
      <c r="E88" s="202"/>
      <c r="F88" s="202"/>
      <c r="G88" s="202"/>
      <c r="H88" s="202"/>
      <c r="I88" s="203"/>
      <c r="J88" s="75"/>
    </row>
    <row r="90" spans="2:10" ht="15" customHeight="1" x14ac:dyDescent="0.2">
      <c r="B90" s="217" t="s">
        <v>49</v>
      </c>
      <c r="C90" s="66"/>
      <c r="D90" s="186" t="s">
        <v>50</v>
      </c>
      <c r="E90" s="186"/>
      <c r="F90" s="186"/>
      <c r="G90" s="186"/>
      <c r="H90" s="186"/>
      <c r="I90" s="187"/>
      <c r="J90" s="17"/>
    </row>
    <row r="91" spans="2:10" ht="15" customHeight="1" x14ac:dyDescent="0.2">
      <c r="B91" s="218"/>
      <c r="C91" s="64"/>
      <c r="D91" s="229" t="s">
        <v>51</v>
      </c>
      <c r="E91" s="230"/>
      <c r="F91" s="230"/>
      <c r="G91" s="230"/>
      <c r="H91" s="230"/>
      <c r="I91" s="231"/>
      <c r="J91" s="17"/>
    </row>
    <row r="92" spans="2:10" ht="15" customHeight="1" x14ac:dyDescent="0.2">
      <c r="B92" s="218"/>
      <c r="C92" s="64"/>
      <c r="D92" s="67"/>
      <c r="E92" s="67"/>
      <c r="F92" s="67"/>
      <c r="G92" s="67"/>
      <c r="H92" s="67"/>
      <c r="I92" s="68"/>
      <c r="J92" s="17"/>
    </row>
    <row r="93" spans="2:10" ht="15" customHeight="1" x14ac:dyDescent="0.2">
      <c r="B93" s="218"/>
      <c r="C93" s="64"/>
      <c r="D93" s="227" t="s">
        <v>52</v>
      </c>
      <c r="E93" s="227"/>
      <c r="F93" s="227"/>
      <c r="G93" s="227"/>
      <c r="H93" s="227"/>
      <c r="I93" s="228"/>
      <c r="J93" s="17"/>
    </row>
    <row r="94" spans="2:10" ht="15" customHeight="1" x14ac:dyDescent="0.2">
      <c r="B94" s="218"/>
      <c r="C94" s="64"/>
      <c r="D94" s="227"/>
      <c r="E94" s="227"/>
      <c r="F94" s="227"/>
      <c r="G94" s="227"/>
      <c r="H94" s="227"/>
      <c r="I94" s="228"/>
      <c r="J94" s="17"/>
    </row>
    <row r="95" spans="2:10" ht="15" customHeight="1" x14ac:dyDescent="0.2">
      <c r="B95" s="218"/>
      <c r="C95" s="64"/>
      <c r="D95" s="67"/>
      <c r="E95" s="67"/>
      <c r="F95" s="67"/>
      <c r="G95" s="67"/>
      <c r="H95" s="67"/>
      <c r="I95" s="68"/>
      <c r="J95" s="17"/>
    </row>
    <row r="96" spans="2:10" ht="15" customHeight="1" x14ac:dyDescent="0.2">
      <c r="B96" s="218"/>
      <c r="C96" s="64"/>
      <c r="D96" s="220" t="s">
        <v>53</v>
      </c>
      <c r="E96" s="220"/>
      <c r="F96" s="220"/>
      <c r="G96" s="220"/>
      <c r="H96" s="220"/>
      <c r="I96" s="221"/>
      <c r="J96" s="78"/>
    </row>
    <row r="97" spans="2:10" ht="15" customHeight="1" x14ac:dyDescent="0.2">
      <c r="B97" s="70"/>
      <c r="C97" s="69"/>
      <c r="D97" s="222"/>
      <c r="E97" s="222"/>
      <c r="F97" s="222"/>
      <c r="G97" s="222"/>
      <c r="H97" s="222"/>
      <c r="I97" s="223"/>
      <c r="J97" s="78"/>
    </row>
    <row r="98" spans="2:10" ht="15" customHeight="1" x14ac:dyDescent="0.2">
      <c r="B98" s="71"/>
    </row>
    <row r="99" spans="2:10" ht="19" customHeight="1" x14ac:dyDescent="0.25">
      <c r="B99" s="71"/>
      <c r="D99" s="193" t="s">
        <v>54</v>
      </c>
      <c r="E99" s="194"/>
      <c r="F99" s="194"/>
      <c r="G99" s="194"/>
      <c r="H99" s="194"/>
      <c r="I99" s="195"/>
      <c r="J99" s="77"/>
    </row>
    <row r="100" spans="2:10" ht="19" customHeight="1" x14ac:dyDescent="0.25">
      <c r="B100" s="71"/>
      <c r="D100" s="193" t="s">
        <v>55</v>
      </c>
      <c r="E100" s="194"/>
      <c r="F100" s="194"/>
      <c r="G100" s="194"/>
      <c r="H100" s="194"/>
      <c r="I100" s="195"/>
      <c r="J100" s="77"/>
    </row>
    <row r="101" spans="2:10" ht="19" customHeight="1" x14ac:dyDescent="0.25">
      <c r="B101" s="71"/>
      <c r="D101" s="193" t="s">
        <v>56</v>
      </c>
      <c r="E101" s="194"/>
      <c r="F101" s="194"/>
      <c r="G101" s="194"/>
      <c r="H101" s="194"/>
      <c r="I101" s="195"/>
      <c r="J101" s="77"/>
    </row>
  </sheetData>
  <sheetProtection selectLockedCells="1"/>
  <mergeCells count="70">
    <mergeCell ref="T17:T27"/>
    <mergeCell ref="T5:T13"/>
    <mergeCell ref="O27:P27"/>
    <mergeCell ref="Q27:R27"/>
    <mergeCell ref="O17:P17"/>
    <mergeCell ref="Q17:R17"/>
    <mergeCell ref="O7:R7"/>
    <mergeCell ref="O8:R8"/>
    <mergeCell ref="O9:R9"/>
    <mergeCell ref="O10:R10"/>
    <mergeCell ref="O5:R5"/>
    <mergeCell ref="O6:R6"/>
    <mergeCell ref="D101:I101"/>
    <mergeCell ref="B90:B96"/>
    <mergeCell ref="K58:K63"/>
    <mergeCell ref="D96:I97"/>
    <mergeCell ref="J58:J63"/>
    <mergeCell ref="D99:I99"/>
    <mergeCell ref="B77:B78"/>
    <mergeCell ref="B80:B81"/>
    <mergeCell ref="D93:I94"/>
    <mergeCell ref="D91:I91"/>
    <mergeCell ref="D80:I81"/>
    <mergeCell ref="B58:B63"/>
    <mergeCell ref="D77:I78"/>
    <mergeCell ref="D79:I79"/>
    <mergeCell ref="D58:I63"/>
    <mergeCell ref="D75:I76"/>
    <mergeCell ref="D100:I100"/>
    <mergeCell ref="L5:M5"/>
    <mergeCell ref="O32:R33"/>
    <mergeCell ref="O29:R30"/>
    <mergeCell ref="O11:R11"/>
    <mergeCell ref="O12:R12"/>
    <mergeCell ref="D56:I56"/>
    <mergeCell ref="D41:I42"/>
    <mergeCell ref="D43:I44"/>
    <mergeCell ref="D45:I45"/>
    <mergeCell ref="D51:I51"/>
    <mergeCell ref="L2:L3"/>
    <mergeCell ref="M2:R3"/>
    <mergeCell ref="D90:I90"/>
    <mergeCell ref="O13:R13"/>
    <mergeCell ref="B72:B74"/>
    <mergeCell ref="B75:B76"/>
    <mergeCell ref="B65:B66"/>
    <mergeCell ref="D65:I66"/>
    <mergeCell ref="D68:I68"/>
    <mergeCell ref="D69:I69"/>
    <mergeCell ref="D70:I70"/>
    <mergeCell ref="D72:I74"/>
    <mergeCell ref="B83:B88"/>
    <mergeCell ref="D83:I88"/>
    <mergeCell ref="B12:B13"/>
    <mergeCell ref="D12:I13"/>
    <mergeCell ref="B2:B3"/>
    <mergeCell ref="C3:I3"/>
    <mergeCell ref="C2:I2"/>
    <mergeCell ref="B53:B54"/>
    <mergeCell ref="D53:I54"/>
    <mergeCell ref="D15:I18"/>
    <mergeCell ref="B5:I10"/>
    <mergeCell ref="B20:I32"/>
    <mergeCell ref="B15:B18"/>
    <mergeCell ref="B43:B44"/>
    <mergeCell ref="B46:B48"/>
    <mergeCell ref="B49:B50"/>
    <mergeCell ref="B41:B42"/>
    <mergeCell ref="D46:I48"/>
    <mergeCell ref="D49:I50"/>
  </mergeCells>
  <conditionalFormatting sqref="O29:R30">
    <cfRule type="containsText" dxfId="10" priority="2" operator="containsText" text="You have selected too many credits outside your current level of study. Please revise your selection.">
      <formula>NOT(ISERROR(SEARCH("You have selected too many credits outside your current level of study. Please revise your selection.",O29)))</formula>
    </cfRule>
  </conditionalFormatting>
  <conditionalFormatting sqref="O31:R31 O32">
    <cfRule type="containsText" dxfId="9" priority="1" operator="containsText" text="You cannot take modules more than one level from your current level of study. Please revise your selection.">
      <formula>NOT(ISERROR(SEARCH("You cannot take modules more than one level from your current level of study. Please revise your selection.",O31)))</formula>
    </cfRule>
  </conditionalFormatting>
  <conditionalFormatting sqref="P26">
    <cfRule type="cellIs" dxfId="8" priority="4" operator="between">
      <formula>49</formula>
      <formula>71</formula>
    </cfRule>
    <cfRule type="cellIs" dxfId="7" priority="6" operator="lessThan">
      <formula>50</formula>
    </cfRule>
    <cfRule type="cellIs" dxfId="6" priority="11" operator="greaterThan">
      <formula>70</formula>
    </cfRule>
  </conditionalFormatting>
  <conditionalFormatting sqref="Q27">
    <cfRule type="containsText" dxfId="5" priority="7" operator="containsText" text="120">
      <formula>NOT(ISERROR(SEARCH("120",Q27)))</formula>
    </cfRule>
    <cfRule type="cellIs" dxfId="4" priority="8" operator="lessThan">
      <formula>120</formula>
    </cfRule>
    <cfRule type="cellIs" dxfId="3" priority="9" operator="greaterThan">
      <formula>120</formula>
    </cfRule>
  </conditionalFormatting>
  <conditionalFormatting sqref="R26">
    <cfRule type="cellIs" dxfId="2" priority="3" operator="between">
      <formula>49</formula>
      <formula>71</formula>
    </cfRule>
    <cfRule type="cellIs" dxfId="1" priority="5" operator="lessThan">
      <formula>50</formula>
    </cfRule>
    <cfRule type="cellIs" dxfId="0" priority="10" operator="greaterThan">
      <formula>70</formula>
    </cfRule>
  </conditionalFormatting>
  <hyperlinks>
    <hyperlink ref="D56:I56" r:id="rId1" display="CLICK HERE TO FIND OUT MORE INFORMATION ABOUT COURSE UNITS" xr:uid="{5BA33E9F-03F1-E243-80C3-751954E55324}"/>
    <hyperlink ref="D68:I68" r:id="rId2" display="Level 1 Programme Specifications" xr:uid="{77083603-B2D5-7440-B7B8-82949A6941DD}"/>
    <hyperlink ref="D69:I69" r:id="rId3" display="Level 2 Programme Specifications" xr:uid="{66256B67-A98A-1544-A6B9-5D5F7C307D47}"/>
    <hyperlink ref="D70:I70" r:id="rId4" display="Level 3 Programme Specifications" xr:uid="{456BF0AE-26F4-6F4F-84B2-65B8ECFC3697}"/>
    <hyperlink ref="D99:I99" r:id="rId5" display="Level 1 module selection guidance" xr:uid="{20700BCF-65B8-394D-8B01-4D865A7515CC}"/>
    <hyperlink ref="D100:I100" r:id="rId6" display="Level 2 module selection guidance" xr:uid="{E52C4C6D-A1D8-D645-B47C-CA9B12F70519}"/>
    <hyperlink ref="D101:I101" r:id="rId7" display="Level 3 module selection guidance" xr:uid="{117AB6D8-1E72-2A4A-808B-565B21BF8B87}"/>
    <hyperlink ref="D91" r:id="rId8" xr:uid="{75DC1BF5-BA88-2A4C-9B4D-4733582B3658}"/>
  </hyperlinks>
  <pageMargins left="0.7" right="0.7" top="0.75" bottom="0.75" header="0.3" footer="0.3"/>
  <ignoredErrors>
    <ignoredError sqref="Q21" formula="1"/>
    <ignoredError sqref="P22:P25 R22:R25" unlockedFormula="1"/>
  </ignoredErrors>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C190B-F5BF-5D42-876E-BFF7B40D5E33}">
  <dimension ref="A1:K9"/>
  <sheetViews>
    <sheetView workbookViewId="0">
      <selection activeCell="K13" sqref="K13"/>
    </sheetView>
  </sheetViews>
  <sheetFormatPr baseColWidth="10" defaultColWidth="11.5" defaultRowHeight="15" x14ac:dyDescent="0.2"/>
  <cols>
    <col min="1" max="1" width="11.5" customWidth="1"/>
    <col min="2" max="2" width="68.83203125" customWidth="1"/>
    <col min="3" max="3" width="5.83203125" customWidth="1"/>
    <col min="4" max="4" width="8.1640625" customWidth="1"/>
    <col min="5" max="5" width="6.5" customWidth="1"/>
    <col min="8" max="8" width="13.1640625" customWidth="1"/>
  </cols>
  <sheetData>
    <row r="1" spans="1:11" s="1" customFormat="1" x14ac:dyDescent="0.2">
      <c r="A1" s="1" t="s">
        <v>57</v>
      </c>
      <c r="B1" s="1" t="s">
        <v>58</v>
      </c>
      <c r="C1" s="1" t="s">
        <v>25</v>
      </c>
      <c r="D1" s="1" t="s">
        <v>27</v>
      </c>
      <c r="E1" s="1" t="s">
        <v>9</v>
      </c>
      <c r="H1" s="1" t="s">
        <v>59</v>
      </c>
      <c r="K1" s="1" t="s">
        <v>60</v>
      </c>
    </row>
    <row r="2" spans="1:11" x14ac:dyDescent="0.2">
      <c r="A2" t="str" cm="1">
        <f t="array" ref="A2:A9">INSTRUCTIONS!O6:'INSTRUCTIONS'!O13</f>
        <v>✏️ Enter the course codes here</v>
      </c>
      <c r="B2" t="str" cm="1">
        <f t="array" ref="B2">_xlfn._xlws.FILTER(Thematic_clusters_index!$B$2:$E$693,(Thematic_clusters_index!$A$2:$A$693='Selection formulae'!A2),"0")</f>
        <v>0</v>
      </c>
      <c r="H2">
        <v>1</v>
      </c>
      <c r="I2">
        <f>SUMIF($C$2:$C$8,H2,$E$2:$E$8)</f>
        <v>0</v>
      </c>
      <c r="K2">
        <f>SUMIF(H2:H4,"&lt;&gt;"&amp;INSTRUCTIONS!R15,'Selection formulae'!I2:'Selection formulae'!I4)</f>
        <v>0</v>
      </c>
    </row>
    <row r="3" spans="1:11" x14ac:dyDescent="0.2">
      <c r="A3">
        <v>0</v>
      </c>
      <c r="B3" t="str" cm="1">
        <f t="array" ref="B3">_xlfn._xlws.FILTER(Thematic_clusters_index!$B$2:$E$693,(Thematic_clusters_index!$A$2:$A$693='Selection formulae'!A3),"0")</f>
        <v>0</v>
      </c>
      <c r="H3">
        <v>2</v>
      </c>
      <c r="I3">
        <f>SUMIF($C$2:$C$8,H3,$E$2:$E$8)</f>
        <v>0</v>
      </c>
    </row>
    <row r="4" spans="1:11" x14ac:dyDescent="0.2">
      <c r="A4">
        <v>0</v>
      </c>
      <c r="B4" t="str" cm="1">
        <f t="array" ref="B4">_xlfn._xlws.FILTER(Thematic_clusters_index!$B$2:$E$693,(Thematic_clusters_index!$A$2:$A$693='Selection formulae'!A4),"0")</f>
        <v>0</v>
      </c>
      <c r="H4">
        <v>3</v>
      </c>
      <c r="I4">
        <f>SUMIF($C$2:$C$8,H4,$E$2:$E$8)</f>
        <v>0</v>
      </c>
    </row>
    <row r="5" spans="1:11" x14ac:dyDescent="0.2">
      <c r="A5">
        <v>0</v>
      </c>
      <c r="B5" t="str" cm="1">
        <f t="array" ref="B5">_xlfn._xlws.FILTER(Thematic_clusters_index!$B$2:$E$693,(Thematic_clusters_index!$A$2:$A$693='Selection formulae'!A5),"0")</f>
        <v>0</v>
      </c>
    </row>
    <row r="6" spans="1:11" x14ac:dyDescent="0.2">
      <c r="A6">
        <v>0</v>
      </c>
      <c r="B6" t="str" cm="1">
        <f t="array" ref="B6">_xlfn._xlws.FILTER(Thematic_clusters_index!$B$2:$E$693,(Thematic_clusters_index!$A$2:$A$693='Selection formulae'!A6),"0")</f>
        <v>0</v>
      </c>
    </row>
    <row r="7" spans="1:11" x14ac:dyDescent="0.2">
      <c r="A7">
        <v>0</v>
      </c>
      <c r="B7" t="str" cm="1">
        <f t="array" ref="B7">_xlfn._xlws.FILTER(Thematic_clusters_index!$B$2:$E$693,(Thematic_clusters_index!$A$2:$A$693='Selection formulae'!A7),"0")</f>
        <v>0</v>
      </c>
    </row>
    <row r="8" spans="1:11" x14ac:dyDescent="0.2">
      <c r="A8">
        <v>0</v>
      </c>
      <c r="B8" t="str" cm="1">
        <f t="array" ref="B8">_xlfn._xlws.FILTER(Thematic_clusters_index!$B$2:$E$693,(Thematic_clusters_index!$A$2:$A$693='Selection formulae'!A8),"0")</f>
        <v>0</v>
      </c>
    </row>
    <row r="9" spans="1:11" x14ac:dyDescent="0.2">
      <c r="A9">
        <v>0</v>
      </c>
      <c r="B9" t="str" cm="1">
        <f t="array" ref="B9">_xlfn._xlws.FILTER(Thematic_clusters_index!$B$2:$E$693,(Thematic_clusters_index!$A$2:$A$693='Selection formulae'!A9),"0")</f>
        <v>0</v>
      </c>
    </row>
  </sheetData>
  <sheetProtection algorithmName="SHA-512" hashValue="VOTvR4yYePY3VEmGkoGPEszWCLiIlVPCB//VDmoYsUtbmQbvPCaV2c9aPlUpXjpfeFpG4hhXziwHCYJzl3tBnA==" saltValue="twp1rtv2osimmOg4Swe72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3893"/>
  <sheetViews>
    <sheetView tabSelected="1" zoomScaleNormal="100" workbookViewId="0">
      <selection activeCell="G11" sqref="G11"/>
    </sheetView>
  </sheetViews>
  <sheetFormatPr baseColWidth="10" defaultColWidth="9.1640625" defaultRowHeight="15" x14ac:dyDescent="0.2"/>
  <cols>
    <col min="1" max="1" width="27.5" style="8" customWidth="1"/>
    <col min="2" max="2" width="76.6640625" style="8" customWidth="1"/>
    <col min="3" max="3" width="13.33203125" style="8" customWidth="1"/>
    <col min="4" max="4" width="7.33203125" style="8" customWidth="1"/>
    <col min="5" max="5" width="11.1640625" style="8" customWidth="1"/>
    <col min="6" max="6" width="9" style="8" customWidth="1"/>
    <col min="7" max="7" width="152.5" style="15" bestFit="1" customWidth="1"/>
    <col min="8" max="8" width="29.5" style="8" bestFit="1" customWidth="1"/>
    <col min="9" max="9" width="46" style="8" bestFit="1" customWidth="1"/>
    <col min="10" max="10" width="26.83203125" style="8" bestFit="1" customWidth="1"/>
    <col min="11" max="11" width="24" style="8" bestFit="1" customWidth="1"/>
    <col min="12" max="13" width="23.5" style="8" bestFit="1" customWidth="1"/>
    <col min="14" max="14" width="34.5" style="8" bestFit="1" customWidth="1"/>
    <col min="15" max="15" width="57.5" style="8" bestFit="1" customWidth="1"/>
    <col min="16" max="16" width="37" style="8" bestFit="1" customWidth="1"/>
    <col min="17" max="17" width="17.1640625" style="8" bestFit="1" customWidth="1"/>
    <col min="18" max="18" width="40.5" style="8" bestFit="1" customWidth="1"/>
    <col min="19" max="19" width="44" style="8" bestFit="1" customWidth="1"/>
    <col min="20" max="20" width="21.5" style="8" bestFit="1" customWidth="1"/>
    <col min="21" max="21" width="40.1640625" style="8" bestFit="1" customWidth="1"/>
    <col min="22" max="22" width="44.1640625" style="8" bestFit="1" customWidth="1"/>
    <col min="23" max="23" width="35.5" style="8" bestFit="1" customWidth="1"/>
    <col min="24" max="24" width="15" style="8" bestFit="1" customWidth="1"/>
    <col min="25" max="25" width="11.5" style="8" bestFit="1" customWidth="1"/>
    <col min="26" max="26" width="14.5" style="8" bestFit="1" customWidth="1"/>
    <col min="27" max="27" width="11.5" style="8" bestFit="1" customWidth="1"/>
    <col min="28" max="28" width="9.5" style="8" bestFit="1" customWidth="1"/>
    <col min="29" max="29" width="40.83203125" style="8" bestFit="1" customWidth="1"/>
    <col min="30" max="30" width="14" style="8" bestFit="1" customWidth="1"/>
    <col min="31" max="31" width="30" style="8" bestFit="1" customWidth="1"/>
    <col min="32" max="32" width="13.83203125" style="8" bestFit="1" customWidth="1"/>
    <col min="33" max="33" width="12.5" style="8" bestFit="1" customWidth="1"/>
    <col min="34" max="35" width="59.5" style="8" bestFit="1" customWidth="1"/>
    <col min="36" max="36" width="27.5" style="8" bestFit="1" customWidth="1"/>
    <col min="37" max="37" width="17" style="8" bestFit="1" customWidth="1"/>
    <col min="38" max="38" width="16" style="8" bestFit="1" customWidth="1"/>
    <col min="39" max="39" width="60.5" style="8" bestFit="1" customWidth="1"/>
    <col min="40" max="40" width="15" style="8" bestFit="1" customWidth="1"/>
    <col min="41" max="41" width="42.83203125" style="8" bestFit="1" customWidth="1"/>
    <col min="42" max="42" width="15.5" style="8" bestFit="1" customWidth="1"/>
    <col min="43" max="43" width="23.5" style="8" bestFit="1" customWidth="1"/>
    <col min="44" max="44" width="30.83203125" style="8" bestFit="1" customWidth="1"/>
    <col min="45" max="45" width="41.5" style="8" bestFit="1" customWidth="1"/>
    <col min="46" max="46" width="29.5" style="8" bestFit="1" customWidth="1"/>
    <col min="47" max="47" width="26.83203125" style="8" bestFit="1" customWidth="1"/>
    <col min="48" max="48" width="25.1640625" style="8" bestFit="1" customWidth="1"/>
    <col min="49" max="49" width="34.5" style="8" bestFit="1" customWidth="1"/>
    <col min="50" max="50" width="55.5" style="8" bestFit="1" customWidth="1"/>
    <col min="51" max="51" width="15.5" style="8" bestFit="1" customWidth="1"/>
    <col min="52" max="52" width="28.5" style="8" bestFit="1" customWidth="1"/>
    <col min="53" max="53" width="26.5" style="8" bestFit="1" customWidth="1"/>
    <col min="54" max="54" width="14.1640625" style="8" bestFit="1" customWidth="1"/>
    <col min="55" max="55" width="34.5" style="8" bestFit="1" customWidth="1"/>
    <col min="56" max="56" width="35" style="8" bestFit="1" customWidth="1"/>
    <col min="57" max="57" width="58" style="8" bestFit="1" customWidth="1"/>
    <col min="58" max="58" width="25.5" style="8" bestFit="1" customWidth="1"/>
    <col min="59" max="59" width="36.5" style="8" bestFit="1" customWidth="1"/>
    <col min="60" max="60" width="17.1640625" style="8" bestFit="1" customWidth="1"/>
    <col min="61" max="61" width="50.5" style="8" bestFit="1" customWidth="1"/>
    <col min="62" max="62" width="26" style="8" bestFit="1" customWidth="1"/>
    <col min="63" max="63" width="26.1640625" style="8" bestFit="1" customWidth="1"/>
    <col min="64" max="64" width="31.83203125" style="8" bestFit="1" customWidth="1"/>
    <col min="65" max="65" width="23.5" style="8" bestFit="1" customWidth="1"/>
    <col min="66" max="66" width="38" style="8" bestFit="1" customWidth="1"/>
    <col min="67" max="68" width="17.83203125" style="8" bestFit="1" customWidth="1"/>
    <col min="69" max="69" width="15.5" style="8" bestFit="1" customWidth="1"/>
    <col min="70" max="70" width="13" style="8" bestFit="1" customWidth="1"/>
    <col min="71" max="71" width="19" style="8" bestFit="1" customWidth="1"/>
    <col min="72" max="72" width="28.5" style="8" bestFit="1" customWidth="1"/>
    <col min="73" max="73" width="31.1640625" style="8" bestFit="1" customWidth="1"/>
    <col min="74" max="74" width="26.1640625" style="8" bestFit="1" customWidth="1"/>
    <col min="75" max="75" width="30.83203125" style="8" bestFit="1" customWidth="1"/>
    <col min="76" max="76" width="22.5" style="8" bestFit="1" customWidth="1"/>
    <col min="77" max="77" width="30.5" style="8" bestFit="1" customWidth="1"/>
    <col min="78" max="78" width="31.1640625" style="8" bestFit="1" customWidth="1"/>
    <col min="79" max="79" width="47.83203125" style="8" bestFit="1" customWidth="1"/>
    <col min="80" max="80" width="23" style="8" bestFit="1" customWidth="1"/>
    <col min="81" max="81" width="32" style="8" bestFit="1" customWidth="1"/>
    <col min="82" max="82" width="26.1640625" style="8" bestFit="1" customWidth="1"/>
    <col min="83" max="83" width="21.1640625" style="8" bestFit="1" customWidth="1"/>
    <col min="84" max="84" width="49.83203125" style="8" bestFit="1" customWidth="1"/>
    <col min="85" max="85" width="33.83203125" style="8" bestFit="1" customWidth="1"/>
    <col min="86" max="86" width="33.1640625" style="8" bestFit="1" customWidth="1"/>
    <col min="87" max="87" width="47.5" style="8" bestFit="1" customWidth="1"/>
    <col min="88" max="88" width="48.5" style="8" bestFit="1" customWidth="1"/>
    <col min="89" max="89" width="69.5" style="8" bestFit="1" customWidth="1"/>
    <col min="90" max="90" width="50.5" style="8" bestFit="1" customWidth="1"/>
    <col min="91" max="91" width="27.5" style="8" bestFit="1" customWidth="1"/>
    <col min="92" max="92" width="28.1640625" style="8" bestFit="1" customWidth="1"/>
    <col min="93" max="93" width="25.5" style="8" bestFit="1" customWidth="1"/>
    <col min="94" max="94" width="24.5" style="8" bestFit="1" customWidth="1"/>
    <col min="95" max="95" width="20.83203125" style="8" bestFit="1" customWidth="1"/>
    <col min="96" max="97" width="15.5" style="8" bestFit="1" customWidth="1"/>
    <col min="98" max="98" width="39.5" style="8" bestFit="1" customWidth="1"/>
    <col min="99" max="99" width="13.83203125" style="8" bestFit="1" customWidth="1"/>
    <col min="100" max="100" width="26.83203125" style="8" bestFit="1" customWidth="1"/>
    <col min="101" max="101" width="20.83203125" style="8" bestFit="1" customWidth="1"/>
    <col min="102" max="102" width="29.1640625" style="8" bestFit="1" customWidth="1"/>
    <col min="103" max="103" width="12.83203125" style="8" bestFit="1" customWidth="1"/>
    <col min="104" max="104" width="24.1640625" style="8" bestFit="1" customWidth="1"/>
    <col min="105" max="105" width="37.1640625" style="8" bestFit="1" customWidth="1"/>
    <col min="106" max="106" width="36.5" style="8" bestFit="1" customWidth="1"/>
    <col min="107" max="107" width="23.83203125" style="8" bestFit="1" customWidth="1"/>
    <col min="108" max="108" width="14.83203125" style="8" bestFit="1" customWidth="1"/>
    <col min="109" max="109" width="14.1640625" style="8" bestFit="1" customWidth="1"/>
    <col min="110" max="110" width="18" style="8" bestFit="1" customWidth="1"/>
    <col min="111" max="111" width="62.1640625" style="8" bestFit="1" customWidth="1"/>
    <col min="112" max="112" width="26.5" style="8" bestFit="1" customWidth="1"/>
    <col min="113" max="113" width="23" style="8" bestFit="1" customWidth="1"/>
    <col min="114" max="114" width="27.5" style="8" bestFit="1" customWidth="1"/>
    <col min="115" max="115" width="27.1640625" style="8" bestFit="1" customWidth="1"/>
    <col min="116" max="116" width="31.83203125" style="8" bestFit="1" customWidth="1"/>
    <col min="117" max="117" width="34.5" style="8" bestFit="1" customWidth="1"/>
    <col min="118" max="118" width="18.5" style="8" bestFit="1" customWidth="1"/>
    <col min="119" max="119" width="50.5" style="8" bestFit="1" customWidth="1"/>
    <col min="120" max="120" width="29.1640625" style="8" bestFit="1" customWidth="1"/>
    <col min="121" max="121" width="24.5" style="8" bestFit="1" customWidth="1"/>
    <col min="122" max="122" width="27.83203125" style="8" bestFit="1" customWidth="1"/>
    <col min="123" max="123" width="20" style="8" bestFit="1" customWidth="1"/>
    <col min="124" max="124" width="39" style="8" bestFit="1" customWidth="1"/>
    <col min="125" max="125" width="29.1640625" style="8" bestFit="1" customWidth="1"/>
    <col min="126" max="126" width="38.1640625" style="8" bestFit="1" customWidth="1"/>
    <col min="127" max="127" width="17.83203125" style="8" bestFit="1" customWidth="1"/>
    <col min="128" max="128" width="43.5" style="8" bestFit="1" customWidth="1"/>
    <col min="129" max="129" width="48.5" style="8" bestFit="1" customWidth="1"/>
    <col min="130" max="130" width="32.5" style="8" bestFit="1" customWidth="1"/>
    <col min="131" max="131" width="20" style="8" bestFit="1" customWidth="1"/>
    <col min="132" max="132" width="24.83203125" style="8" bestFit="1" customWidth="1"/>
    <col min="133" max="133" width="19.5" style="8" bestFit="1" customWidth="1"/>
    <col min="134" max="134" width="24.5" style="8" bestFit="1" customWidth="1"/>
    <col min="135" max="135" width="67.5" style="8" bestFit="1" customWidth="1"/>
    <col min="136" max="136" width="27.83203125" style="8" bestFit="1" customWidth="1"/>
    <col min="137" max="137" width="15.5" style="8" bestFit="1" customWidth="1"/>
    <col min="138" max="138" width="22.5" style="8" bestFit="1" customWidth="1"/>
    <col min="139" max="139" width="31.5" style="8" bestFit="1" customWidth="1"/>
    <col min="140" max="140" width="17.1640625" style="8" bestFit="1" customWidth="1"/>
    <col min="141" max="141" width="33.5" style="8" bestFit="1" customWidth="1"/>
    <col min="142" max="142" width="22.5" style="8" bestFit="1" customWidth="1"/>
    <col min="143" max="143" width="26.83203125" style="8" bestFit="1" customWidth="1"/>
    <col min="144" max="144" width="36" style="8" bestFit="1" customWidth="1"/>
    <col min="145" max="146" width="22.83203125" style="8" bestFit="1" customWidth="1"/>
    <col min="147" max="147" width="15.5" style="8" bestFit="1" customWidth="1"/>
    <col min="148" max="148" width="42.5" style="8" bestFit="1" customWidth="1"/>
    <col min="149" max="149" width="32.83203125" style="8" bestFit="1" customWidth="1"/>
    <col min="150" max="150" width="16.5" style="8" bestFit="1" customWidth="1"/>
    <col min="151" max="151" width="14.5" style="8" bestFit="1" customWidth="1"/>
    <col min="152" max="152" width="10.1640625" style="8" bestFit="1" customWidth="1"/>
    <col min="153" max="153" width="19.1640625" style="8" bestFit="1" customWidth="1"/>
    <col min="154" max="154" width="22.5" style="8" bestFit="1" customWidth="1"/>
    <col min="155" max="155" width="52.5" style="8" bestFit="1" customWidth="1"/>
    <col min="156" max="156" width="14.5" style="8" bestFit="1" customWidth="1"/>
    <col min="157" max="157" width="26.5" style="8" bestFit="1" customWidth="1"/>
    <col min="158" max="158" width="17.83203125" style="8" bestFit="1" customWidth="1"/>
    <col min="159" max="159" width="18.83203125" style="8" bestFit="1" customWidth="1"/>
    <col min="160" max="160" width="9.83203125" style="8" bestFit="1" customWidth="1"/>
    <col min="161" max="161" width="7.5" style="8" bestFit="1" customWidth="1"/>
    <col min="162" max="162" width="31" style="8" bestFit="1" customWidth="1"/>
    <col min="163" max="163" width="32.5" style="8" bestFit="1" customWidth="1"/>
    <col min="164" max="164" width="38.83203125" style="8" bestFit="1" customWidth="1"/>
    <col min="165" max="165" width="16" style="8" bestFit="1" customWidth="1"/>
    <col min="166" max="166" width="39.1640625" style="8" bestFit="1" customWidth="1"/>
    <col min="167" max="167" width="41.5" style="8" bestFit="1" customWidth="1"/>
    <col min="168" max="168" width="20" style="8" bestFit="1" customWidth="1"/>
    <col min="169" max="169" width="15.1640625" style="8" bestFit="1" customWidth="1"/>
    <col min="170" max="170" width="32.83203125" style="8" bestFit="1" customWidth="1"/>
    <col min="171" max="171" width="37" style="8" bestFit="1" customWidth="1"/>
    <col min="172" max="172" width="31.5" style="8" bestFit="1" customWidth="1"/>
    <col min="173" max="173" width="39.5" style="8" bestFit="1" customWidth="1"/>
    <col min="174" max="174" width="25.83203125" style="8" bestFit="1" customWidth="1"/>
    <col min="175" max="175" width="39" style="8" bestFit="1" customWidth="1"/>
    <col min="176" max="176" width="30.83203125" style="8" bestFit="1" customWidth="1"/>
    <col min="177" max="177" width="14.5" style="8" bestFit="1" customWidth="1"/>
    <col min="178" max="178" width="36" style="8" bestFit="1" customWidth="1"/>
    <col min="179" max="179" width="24" style="8" bestFit="1" customWidth="1"/>
    <col min="180" max="180" width="17.83203125" style="8" bestFit="1" customWidth="1"/>
    <col min="181" max="181" width="34.5" style="8" bestFit="1" customWidth="1"/>
    <col min="182" max="182" width="15.5" style="8" bestFit="1" customWidth="1"/>
    <col min="183" max="183" width="25.5" style="8" bestFit="1" customWidth="1"/>
    <col min="184" max="184" width="15.5" style="8" bestFit="1" customWidth="1"/>
    <col min="185" max="185" width="20.83203125" style="8" bestFit="1" customWidth="1"/>
    <col min="186" max="186" width="28.5" style="8" bestFit="1" customWidth="1"/>
    <col min="187" max="187" width="29.5" style="8" bestFit="1" customWidth="1"/>
    <col min="188" max="188" width="31.83203125" style="8" bestFit="1" customWidth="1"/>
    <col min="189" max="189" width="32.1640625" style="8" bestFit="1" customWidth="1"/>
    <col min="190" max="190" width="17.5" style="8" bestFit="1" customWidth="1"/>
    <col min="191" max="191" width="20.1640625" style="8" bestFit="1" customWidth="1"/>
    <col min="192" max="192" width="15.1640625" style="8" bestFit="1" customWidth="1"/>
    <col min="193" max="193" width="16.83203125" style="8" bestFit="1" customWidth="1"/>
    <col min="194" max="194" width="45" style="8" bestFit="1" customWidth="1"/>
    <col min="195" max="195" width="39.5" style="8" bestFit="1" customWidth="1"/>
    <col min="196" max="196" width="52.5" style="8" bestFit="1" customWidth="1"/>
    <col min="197" max="197" width="35.83203125" style="8" bestFit="1" customWidth="1"/>
    <col min="198" max="198" width="36.5" style="8" bestFit="1" customWidth="1"/>
    <col min="199" max="199" width="61" style="8" bestFit="1" customWidth="1"/>
    <col min="200" max="200" width="43.83203125" style="8" bestFit="1" customWidth="1"/>
    <col min="201" max="201" width="20.5" style="8" bestFit="1" customWidth="1"/>
    <col min="202" max="202" width="34.5" style="8" bestFit="1" customWidth="1"/>
    <col min="203" max="203" width="49.83203125" style="8" bestFit="1" customWidth="1"/>
    <col min="204" max="204" width="25" style="8" bestFit="1" customWidth="1"/>
    <col min="205" max="205" width="28.5" style="8" bestFit="1" customWidth="1"/>
    <col min="206" max="206" width="48.1640625" style="8" bestFit="1" customWidth="1"/>
    <col min="207" max="207" width="55.83203125" style="8" bestFit="1" customWidth="1"/>
    <col min="208" max="208" width="11.5" style="8" bestFit="1" customWidth="1"/>
    <col min="209" max="209" width="34" style="8" bestFit="1" customWidth="1"/>
    <col min="210" max="210" width="39.5" style="8" bestFit="1" customWidth="1"/>
    <col min="211" max="211" width="43.1640625" style="8" bestFit="1" customWidth="1"/>
    <col min="212" max="212" width="20.83203125" style="8" bestFit="1" customWidth="1"/>
    <col min="213" max="213" width="16.83203125" style="8" bestFit="1" customWidth="1"/>
    <col min="214" max="214" width="46" style="8" bestFit="1" customWidth="1"/>
    <col min="215" max="215" width="78.5" style="8" bestFit="1" customWidth="1"/>
    <col min="216" max="216" width="39" style="8" bestFit="1" customWidth="1"/>
    <col min="217" max="217" width="47.5" style="8" bestFit="1" customWidth="1"/>
    <col min="218" max="218" width="29.83203125" style="8" bestFit="1" customWidth="1"/>
    <col min="219" max="219" width="18.5" style="8" bestFit="1" customWidth="1"/>
    <col min="220" max="220" width="28.1640625" style="8" bestFit="1" customWidth="1"/>
    <col min="221" max="222" width="19.5" style="8" bestFit="1" customWidth="1"/>
    <col min="223" max="223" width="8.5" style="8" bestFit="1" customWidth="1"/>
    <col min="224" max="224" width="23.5" style="8" bestFit="1" customWidth="1"/>
    <col min="225" max="225" width="24" style="8" bestFit="1" customWidth="1"/>
    <col min="226" max="226" width="23.83203125" style="8" bestFit="1" customWidth="1"/>
    <col min="227" max="227" width="22.1640625" style="8" bestFit="1" customWidth="1"/>
    <col min="228" max="228" width="12.5" style="8" bestFit="1" customWidth="1"/>
    <col min="229" max="229" width="31.5" style="8" bestFit="1" customWidth="1"/>
    <col min="230" max="230" width="16.5" style="8" bestFit="1" customWidth="1"/>
    <col min="231" max="231" width="22.5" style="8" bestFit="1" customWidth="1"/>
    <col min="232" max="232" width="45.83203125" style="8" bestFit="1" customWidth="1"/>
    <col min="233" max="233" width="23.5" style="8" bestFit="1" customWidth="1"/>
    <col min="234" max="234" width="27.83203125" style="8" bestFit="1" customWidth="1"/>
    <col min="235" max="235" width="51.5" style="8" bestFit="1" customWidth="1"/>
    <col min="236" max="236" width="20.83203125" style="8" bestFit="1" customWidth="1"/>
    <col min="237" max="237" width="30.5" style="8" bestFit="1" customWidth="1"/>
    <col min="238" max="238" width="34.5" style="8" bestFit="1" customWidth="1"/>
    <col min="239" max="239" width="17.5" style="8" bestFit="1" customWidth="1"/>
    <col min="240" max="240" width="18.5" style="8" bestFit="1" customWidth="1"/>
    <col min="241" max="241" width="30.1640625" style="8" bestFit="1" customWidth="1"/>
    <col min="242" max="242" width="27.83203125" style="8" bestFit="1" customWidth="1"/>
    <col min="243" max="243" width="18.5" style="8" bestFit="1" customWidth="1"/>
    <col min="244" max="244" width="29.5" style="8" bestFit="1" customWidth="1"/>
    <col min="245" max="245" width="22.83203125" style="8" bestFit="1" customWidth="1"/>
    <col min="246" max="246" width="26" style="8" bestFit="1" customWidth="1"/>
    <col min="247" max="247" width="33.1640625" style="8" bestFit="1" customWidth="1"/>
    <col min="248" max="248" width="21.5" style="8" bestFit="1" customWidth="1"/>
    <col min="249" max="249" width="17.5" style="8" bestFit="1" customWidth="1"/>
    <col min="250" max="250" width="31.1640625" style="8" bestFit="1" customWidth="1"/>
    <col min="251" max="251" width="35.5" style="8" bestFit="1" customWidth="1"/>
    <col min="252" max="252" width="50.1640625" style="8" bestFit="1" customWidth="1"/>
    <col min="253" max="253" width="31" style="8" bestFit="1" customWidth="1"/>
    <col min="254" max="254" width="26.5" style="8" bestFit="1" customWidth="1"/>
    <col min="255" max="255" width="35.5" style="8" bestFit="1" customWidth="1"/>
    <col min="256" max="256" width="9.5" style="8" bestFit="1" customWidth="1"/>
    <col min="257" max="257" width="38.5" style="8" bestFit="1" customWidth="1"/>
    <col min="258" max="258" width="44" style="8" bestFit="1" customWidth="1"/>
    <col min="259" max="259" width="26.83203125" style="8" bestFit="1" customWidth="1"/>
    <col min="260" max="260" width="30.5" style="8" bestFit="1" customWidth="1"/>
    <col min="261" max="261" width="36" style="8" bestFit="1" customWidth="1"/>
    <col min="262" max="262" width="8.1640625" style="8" bestFit="1" customWidth="1"/>
    <col min="263" max="263" width="26.1640625" style="8" bestFit="1" customWidth="1"/>
    <col min="264" max="264" width="31.83203125" style="8" bestFit="1" customWidth="1"/>
    <col min="265" max="265" width="28" style="8" bestFit="1" customWidth="1"/>
    <col min="266" max="266" width="32.5" style="8" bestFit="1" customWidth="1"/>
    <col min="267" max="267" width="20.5" style="8" bestFit="1" customWidth="1"/>
    <col min="268" max="268" width="44.5" style="8" bestFit="1" customWidth="1"/>
    <col min="269" max="269" width="41.83203125" style="8" bestFit="1" customWidth="1"/>
    <col min="270" max="270" width="35.5" style="8" bestFit="1" customWidth="1"/>
    <col min="271" max="271" width="24.1640625" style="8" bestFit="1" customWidth="1"/>
    <col min="272" max="272" width="33.1640625" style="8" bestFit="1" customWidth="1"/>
    <col min="273" max="273" width="25.5" style="8" bestFit="1" customWidth="1"/>
    <col min="274" max="274" width="36.1640625" style="8" bestFit="1" customWidth="1"/>
    <col min="275" max="275" width="39.5" style="8" bestFit="1" customWidth="1"/>
    <col min="276" max="276" width="41.83203125" style="8" bestFit="1" customWidth="1"/>
    <col min="277" max="277" width="27.5" style="8" bestFit="1" customWidth="1"/>
    <col min="278" max="278" width="78.5" style="8" bestFit="1" customWidth="1"/>
    <col min="279" max="279" width="62.83203125" style="8" bestFit="1" customWidth="1"/>
    <col min="280" max="280" width="31" style="8" bestFit="1" customWidth="1"/>
    <col min="281" max="281" width="41" style="8" bestFit="1" customWidth="1"/>
    <col min="282" max="282" width="55.5" style="8" bestFit="1" customWidth="1"/>
    <col min="283" max="283" width="28.5" style="8" bestFit="1" customWidth="1"/>
    <col min="284" max="284" width="42.1640625" style="8" bestFit="1" customWidth="1"/>
    <col min="285" max="285" width="59.83203125" style="8" bestFit="1" customWidth="1"/>
    <col min="286" max="286" width="21.1640625" style="8" bestFit="1" customWidth="1"/>
    <col min="287" max="287" width="33.5" style="8" bestFit="1" customWidth="1"/>
    <col min="288" max="288" width="57.1640625" style="8" bestFit="1" customWidth="1"/>
    <col min="289" max="289" width="25.5" style="8" bestFit="1" customWidth="1"/>
    <col min="290" max="290" width="23.5" style="8" bestFit="1" customWidth="1"/>
    <col min="291" max="291" width="20.5" style="8" bestFit="1" customWidth="1"/>
    <col min="292" max="292" width="22" style="8" bestFit="1" customWidth="1"/>
    <col min="293" max="293" width="14.5" style="8" bestFit="1" customWidth="1"/>
    <col min="294" max="294" width="22.5" style="8" bestFit="1" customWidth="1"/>
    <col min="295" max="295" width="19.1640625" style="8" bestFit="1" customWidth="1"/>
    <col min="296" max="296" width="24.5" style="8" bestFit="1" customWidth="1"/>
    <col min="297" max="298" width="25.5" style="8" bestFit="1" customWidth="1"/>
    <col min="299" max="299" width="14.83203125" style="8" bestFit="1" customWidth="1"/>
    <col min="300" max="300" width="20.1640625" style="8" bestFit="1" customWidth="1"/>
    <col min="301" max="301" width="10.5" style="8" bestFit="1" customWidth="1"/>
    <col min="302" max="302" width="23.5" style="8" bestFit="1" customWidth="1"/>
    <col min="303" max="303" width="8" style="8" bestFit="1" customWidth="1"/>
    <col min="304" max="304" width="23.1640625" style="8" bestFit="1" customWidth="1"/>
    <col min="305" max="305" width="16" style="8" bestFit="1" customWidth="1"/>
    <col min="306" max="306" width="10" style="8" bestFit="1" customWidth="1"/>
    <col min="307" max="307" width="25.5" style="8" bestFit="1" customWidth="1"/>
    <col min="308" max="308" width="39.5" style="8" bestFit="1" customWidth="1"/>
    <col min="309" max="309" width="26.83203125" style="8" bestFit="1" customWidth="1"/>
    <col min="310" max="310" width="25.1640625" style="8" bestFit="1" customWidth="1"/>
    <col min="311" max="311" width="33" style="8" bestFit="1" customWidth="1"/>
    <col min="312" max="312" width="25.83203125" style="8" bestFit="1" customWidth="1"/>
    <col min="313" max="313" width="70.5" style="8" bestFit="1" customWidth="1"/>
    <col min="314" max="314" width="35.5" style="8" bestFit="1" customWidth="1"/>
    <col min="315" max="315" width="28.83203125" style="8" bestFit="1" customWidth="1"/>
    <col min="316" max="316" width="34.83203125" style="8" bestFit="1" customWidth="1"/>
    <col min="317" max="317" width="26.83203125" style="8" bestFit="1" customWidth="1"/>
    <col min="318" max="318" width="41.1640625" style="8" bestFit="1" customWidth="1"/>
    <col min="319" max="319" width="44.1640625" style="8" bestFit="1" customWidth="1"/>
    <col min="320" max="320" width="34.5" style="8" bestFit="1" customWidth="1"/>
    <col min="321" max="321" width="34.83203125" style="8" bestFit="1" customWidth="1"/>
    <col min="322" max="322" width="48" style="8" bestFit="1" customWidth="1"/>
    <col min="323" max="324" width="31.83203125" style="8" bestFit="1" customWidth="1"/>
    <col min="325" max="325" width="32.5" style="8" bestFit="1" customWidth="1"/>
    <col min="326" max="326" width="46.5" style="8" bestFit="1" customWidth="1"/>
    <col min="327" max="327" width="14.83203125" style="8" bestFit="1" customWidth="1"/>
    <col min="328" max="328" width="56.5" style="8" bestFit="1" customWidth="1"/>
    <col min="329" max="329" width="20.1640625" style="8" bestFit="1" customWidth="1"/>
    <col min="330" max="330" width="41.1640625" style="8" bestFit="1" customWidth="1"/>
    <col min="331" max="331" width="28.5" style="8" bestFit="1" customWidth="1"/>
    <col min="332" max="332" width="22.5" style="8" bestFit="1" customWidth="1"/>
    <col min="333" max="333" width="26.83203125" style="8" bestFit="1" customWidth="1"/>
    <col min="334" max="334" width="50.83203125" style="8" bestFit="1" customWidth="1"/>
    <col min="335" max="335" width="15" style="8" bestFit="1" customWidth="1"/>
    <col min="336" max="336" width="54" style="8" bestFit="1" customWidth="1"/>
    <col min="337" max="337" width="51.5" style="8" bestFit="1" customWidth="1"/>
    <col min="338" max="338" width="22.1640625" style="8" bestFit="1" customWidth="1"/>
    <col min="339" max="339" width="61.5" style="8" bestFit="1" customWidth="1"/>
    <col min="340" max="340" width="24.5" style="8" bestFit="1" customWidth="1"/>
    <col min="341" max="341" width="30.5" style="8" bestFit="1" customWidth="1"/>
    <col min="342" max="342" width="5.1640625" style="8" bestFit="1" customWidth="1"/>
    <col min="343" max="343" width="33.5" style="8" bestFit="1" customWidth="1"/>
    <col min="344" max="344" width="22.5" style="8" bestFit="1" customWidth="1"/>
    <col min="345" max="345" width="17.83203125" style="8" bestFit="1" customWidth="1"/>
    <col min="346" max="346" width="23.83203125" style="8" bestFit="1" customWidth="1"/>
    <col min="347" max="347" width="25.5" style="8" bestFit="1" customWidth="1"/>
    <col min="348" max="348" width="47.5" style="8" bestFit="1" customWidth="1"/>
    <col min="349" max="349" width="17.1640625" style="8" bestFit="1" customWidth="1"/>
    <col min="350" max="352" width="15.83203125" style="8" bestFit="1" customWidth="1"/>
    <col min="353" max="353" width="16" style="8" bestFit="1" customWidth="1"/>
    <col min="354" max="354" width="15.83203125" style="8" bestFit="1" customWidth="1"/>
    <col min="355" max="356" width="25" style="8" bestFit="1" customWidth="1"/>
    <col min="357" max="359" width="17.1640625" style="8" bestFit="1" customWidth="1"/>
    <col min="360" max="360" width="17.5" style="8" bestFit="1" customWidth="1"/>
    <col min="361" max="361" width="17.1640625" style="8" bestFit="1" customWidth="1"/>
    <col min="362" max="362" width="17.5" style="8" bestFit="1" customWidth="1"/>
    <col min="363" max="368" width="16.5" style="8" bestFit="1" customWidth="1"/>
    <col min="369" max="371" width="17.1640625" style="8" bestFit="1" customWidth="1"/>
    <col min="372" max="372" width="17.5" style="8" bestFit="1" customWidth="1"/>
    <col min="373" max="373" width="17.1640625" style="8" bestFit="1" customWidth="1"/>
    <col min="374" max="376" width="15.83203125" style="8" bestFit="1" customWidth="1"/>
    <col min="377" max="377" width="16" style="8" bestFit="1" customWidth="1"/>
    <col min="378" max="378" width="15.83203125" style="8" bestFit="1" customWidth="1"/>
    <col min="379" max="379" width="16" style="8" bestFit="1" customWidth="1"/>
    <col min="380" max="385" width="18.5" style="8" bestFit="1" customWidth="1"/>
    <col min="386" max="388" width="20.1640625" style="8" bestFit="1" customWidth="1"/>
    <col min="389" max="389" width="20.5" style="8" bestFit="1" customWidth="1"/>
    <col min="390" max="392" width="17.1640625" style="8" bestFit="1" customWidth="1"/>
    <col min="393" max="393" width="17.5" style="8" bestFit="1" customWidth="1"/>
    <col min="394" max="397" width="17.1640625" style="8" bestFit="1" customWidth="1"/>
    <col min="398" max="398" width="17.5" style="8" bestFit="1" customWidth="1"/>
    <col min="399" max="399" width="17.1640625" style="8" bestFit="1" customWidth="1"/>
    <col min="400" max="400" width="17.5" style="8" bestFit="1" customWidth="1"/>
    <col min="401" max="401" width="75.5" style="8" bestFit="1" customWidth="1"/>
    <col min="402" max="402" width="48.83203125" style="8" bestFit="1" customWidth="1"/>
    <col min="403" max="403" width="23.5" style="8" bestFit="1" customWidth="1"/>
    <col min="404" max="404" width="14.5" style="8" bestFit="1" customWidth="1"/>
    <col min="405" max="405" width="37.5" style="8" bestFit="1" customWidth="1"/>
    <col min="406" max="406" width="38.1640625" style="8" bestFit="1" customWidth="1"/>
    <col min="407" max="407" width="30.5" style="8" bestFit="1" customWidth="1"/>
    <col min="408" max="408" width="20.83203125" style="8" bestFit="1" customWidth="1"/>
    <col min="409" max="409" width="30.5" style="8" bestFit="1" customWidth="1"/>
    <col min="410" max="410" width="25.5" style="8" bestFit="1" customWidth="1"/>
    <col min="411" max="411" width="30.5" style="8" bestFit="1" customWidth="1"/>
    <col min="412" max="412" width="26.5" style="8" bestFit="1" customWidth="1"/>
    <col min="413" max="413" width="17.5" style="8" bestFit="1" customWidth="1"/>
    <col min="414" max="414" width="22.1640625" style="8" bestFit="1" customWidth="1"/>
    <col min="415" max="415" width="32.1640625" style="8" bestFit="1" customWidth="1"/>
    <col min="416" max="416" width="49" style="8" bestFit="1" customWidth="1"/>
    <col min="417" max="417" width="43.5" style="8" bestFit="1" customWidth="1"/>
    <col min="418" max="418" width="23.83203125" style="8" bestFit="1" customWidth="1"/>
    <col min="419" max="419" width="24" style="8" bestFit="1" customWidth="1"/>
    <col min="420" max="420" width="39.5" style="8" bestFit="1" customWidth="1"/>
    <col min="421" max="421" width="24.5" style="8" bestFit="1" customWidth="1"/>
    <col min="422" max="422" width="19.1640625" style="8" bestFit="1" customWidth="1"/>
    <col min="423" max="423" width="28.5" style="8" bestFit="1" customWidth="1"/>
    <col min="424" max="424" width="29.1640625" style="8" bestFit="1" customWidth="1"/>
    <col min="425" max="425" width="19.5" style="8" bestFit="1" customWidth="1"/>
    <col min="426" max="426" width="30.5" style="8" bestFit="1" customWidth="1"/>
    <col min="427" max="427" width="23.1640625" style="8" bestFit="1" customWidth="1"/>
    <col min="428" max="428" width="18" style="8" bestFit="1" customWidth="1"/>
    <col min="429" max="429" width="29.1640625" style="8" bestFit="1" customWidth="1"/>
    <col min="430" max="430" width="36" style="8" bestFit="1" customWidth="1"/>
    <col min="431" max="431" width="25.5" style="8" bestFit="1" customWidth="1"/>
    <col min="432" max="432" width="28.83203125" style="8" bestFit="1" customWidth="1"/>
    <col min="433" max="433" width="13.83203125" style="8" bestFit="1" customWidth="1"/>
    <col min="434" max="434" width="19.5" style="8" bestFit="1" customWidth="1"/>
    <col min="435" max="435" width="25.5" style="8" bestFit="1" customWidth="1"/>
    <col min="436" max="436" width="31.1640625" style="8" bestFit="1" customWidth="1"/>
    <col min="437" max="437" width="17" style="8" bestFit="1" customWidth="1"/>
    <col min="438" max="438" width="57.5" style="8" bestFit="1" customWidth="1"/>
    <col min="439" max="439" width="39.5" style="8" bestFit="1" customWidth="1"/>
    <col min="440" max="440" width="21.5" style="8" bestFit="1" customWidth="1"/>
    <col min="441" max="441" width="19.5" style="8" bestFit="1" customWidth="1"/>
    <col min="442" max="442" width="38.5" style="8" bestFit="1" customWidth="1"/>
    <col min="443" max="443" width="29" style="8" bestFit="1" customWidth="1"/>
    <col min="444" max="444" width="34.1640625" style="8" bestFit="1" customWidth="1"/>
    <col min="445" max="445" width="34.83203125" style="8" bestFit="1" customWidth="1"/>
    <col min="446" max="446" width="59.1640625" style="8" bestFit="1" customWidth="1"/>
    <col min="447" max="447" width="17.5" style="8" bestFit="1" customWidth="1"/>
    <col min="448" max="448" width="37.5" style="8" bestFit="1" customWidth="1"/>
    <col min="449" max="449" width="54" style="8" bestFit="1" customWidth="1"/>
    <col min="450" max="450" width="61" style="8" bestFit="1" customWidth="1"/>
    <col min="451" max="451" width="22.1640625" style="8" bestFit="1" customWidth="1"/>
    <col min="452" max="452" width="16.83203125" style="8" bestFit="1" customWidth="1"/>
    <col min="453" max="453" width="6" style="8" bestFit="1" customWidth="1"/>
    <col min="454" max="454" width="19.5" style="8" bestFit="1" customWidth="1"/>
    <col min="455" max="455" width="11.5" style="8" bestFit="1" customWidth="1"/>
    <col min="456" max="456" width="22.1640625" style="8" bestFit="1" customWidth="1"/>
    <col min="457" max="457" width="25.5" style="8" bestFit="1" customWidth="1"/>
    <col min="458" max="458" width="21.1640625" style="8" bestFit="1" customWidth="1"/>
    <col min="459" max="459" width="52.83203125" style="8" bestFit="1" customWidth="1"/>
    <col min="460" max="460" width="16" style="8" bestFit="1" customWidth="1"/>
    <col min="461" max="461" width="20" style="8" bestFit="1" customWidth="1"/>
    <col min="462" max="462" width="14.5" style="8" bestFit="1" customWidth="1"/>
    <col min="463" max="463" width="30.5" style="8" bestFit="1" customWidth="1"/>
    <col min="464" max="464" width="23.1640625" style="8" bestFit="1" customWidth="1"/>
    <col min="465" max="465" width="31.1640625" style="8" bestFit="1" customWidth="1"/>
    <col min="466" max="466" width="32.5" style="8" bestFit="1" customWidth="1"/>
    <col min="467" max="467" width="43.5" style="8" bestFit="1" customWidth="1"/>
    <col min="468" max="468" width="31" style="8" bestFit="1" customWidth="1"/>
    <col min="469" max="469" width="27.83203125" style="8" bestFit="1" customWidth="1"/>
    <col min="470" max="470" width="15.5" style="8" bestFit="1" customWidth="1"/>
    <col min="471" max="471" width="15.83203125" style="8" bestFit="1" customWidth="1"/>
    <col min="472" max="472" width="22.5" style="8" bestFit="1" customWidth="1"/>
    <col min="473" max="473" width="20" style="8" bestFit="1" customWidth="1"/>
    <col min="474" max="474" width="17" style="8" bestFit="1" customWidth="1"/>
    <col min="475" max="475" width="15.5" style="8" bestFit="1" customWidth="1"/>
    <col min="476" max="476" width="15.83203125" style="8" bestFit="1" customWidth="1"/>
    <col min="477" max="477" width="19.5" style="8" bestFit="1" customWidth="1"/>
    <col min="478" max="478" width="34" style="8" bestFit="1" customWidth="1"/>
    <col min="479" max="479" width="12" style="8" bestFit="1" customWidth="1"/>
    <col min="480" max="480" width="18.83203125" style="8" bestFit="1" customWidth="1"/>
    <col min="481" max="481" width="23.5" style="8" bestFit="1" customWidth="1"/>
    <col min="482" max="482" width="15.5" style="8" bestFit="1" customWidth="1"/>
    <col min="483" max="483" width="15.83203125" style="8" bestFit="1" customWidth="1"/>
    <col min="484" max="484" width="25.5" style="8" bestFit="1" customWidth="1"/>
    <col min="485" max="485" width="18.5" style="8" bestFit="1" customWidth="1"/>
    <col min="486" max="486" width="24.5" style="8" bestFit="1" customWidth="1"/>
    <col min="487" max="487" width="77" style="8" bestFit="1" customWidth="1"/>
    <col min="488" max="488" width="22.83203125" style="8" bestFit="1" customWidth="1"/>
    <col min="489" max="489" width="30.5" style="8" bestFit="1" customWidth="1"/>
    <col min="490" max="490" width="31.83203125" style="8" bestFit="1" customWidth="1"/>
    <col min="491" max="491" width="55" style="8" bestFit="1" customWidth="1"/>
    <col min="492" max="492" width="37.5" style="8" bestFit="1" customWidth="1"/>
    <col min="493" max="493" width="13" style="8" bestFit="1" customWidth="1"/>
    <col min="494" max="494" width="42.5" style="8" bestFit="1" customWidth="1"/>
    <col min="495" max="495" width="34.5" style="8" bestFit="1" customWidth="1"/>
    <col min="496" max="496" width="32" style="8" bestFit="1" customWidth="1"/>
    <col min="497" max="497" width="25" style="8" bestFit="1" customWidth="1"/>
    <col min="498" max="498" width="64.5" style="8" bestFit="1" customWidth="1"/>
    <col min="499" max="499" width="61.83203125" style="8" bestFit="1" customWidth="1"/>
    <col min="500" max="500" width="46.1640625" style="8" bestFit="1" customWidth="1"/>
    <col min="501" max="501" width="51.5" style="8" bestFit="1" customWidth="1"/>
    <col min="502" max="502" width="24.5" style="8" bestFit="1" customWidth="1"/>
    <col min="503" max="503" width="26.5" style="8" bestFit="1" customWidth="1"/>
    <col min="504" max="504" width="19.5" style="8" bestFit="1" customWidth="1"/>
    <col min="505" max="505" width="34.83203125" style="8" bestFit="1" customWidth="1"/>
    <col min="506" max="506" width="34.1640625" style="8" bestFit="1" customWidth="1"/>
    <col min="507" max="507" width="19.5" style="8" bestFit="1" customWidth="1"/>
    <col min="508" max="508" width="23" style="8" bestFit="1" customWidth="1"/>
    <col min="509" max="509" width="22.1640625" style="8" bestFit="1" customWidth="1"/>
    <col min="510" max="511" width="16.5" style="8" bestFit="1" customWidth="1"/>
    <col min="512" max="512" width="12.5" style="8" bestFit="1" customWidth="1"/>
    <col min="513" max="513" width="23.5" style="8" bestFit="1" customWidth="1"/>
    <col min="514" max="514" width="19.5" style="8" bestFit="1" customWidth="1"/>
    <col min="515" max="515" width="22.5" style="8" bestFit="1" customWidth="1"/>
    <col min="516" max="516" width="30.1640625" style="8" bestFit="1" customWidth="1"/>
    <col min="517" max="517" width="20.5" style="8" bestFit="1" customWidth="1"/>
    <col min="518" max="518" width="47.5" style="8" bestFit="1" customWidth="1"/>
    <col min="519" max="519" width="38" style="8" bestFit="1" customWidth="1"/>
    <col min="520" max="520" width="38.1640625" style="8" bestFit="1" customWidth="1"/>
    <col min="521" max="521" width="19" style="8" bestFit="1" customWidth="1"/>
    <col min="522" max="522" width="28.5" style="8" bestFit="1" customWidth="1"/>
    <col min="523" max="523" width="28.83203125" style="8" bestFit="1" customWidth="1"/>
    <col min="524" max="524" width="16" style="8" bestFit="1" customWidth="1"/>
    <col min="525" max="525" width="46.5" style="8" bestFit="1" customWidth="1"/>
    <col min="526" max="526" width="18.1640625" style="8" bestFit="1" customWidth="1"/>
    <col min="527" max="527" width="29.5" style="8" bestFit="1" customWidth="1"/>
    <col min="528" max="528" width="56.5" style="8" bestFit="1" customWidth="1"/>
    <col min="529" max="529" width="24.5" style="8" bestFit="1" customWidth="1"/>
    <col min="530" max="530" width="64.5" style="8" bestFit="1" customWidth="1"/>
    <col min="531" max="531" width="9.5" style="8" bestFit="1" customWidth="1"/>
    <col min="532" max="532" width="16.5" style="8" bestFit="1" customWidth="1"/>
    <col min="533" max="533" width="33.5" style="8" bestFit="1" customWidth="1"/>
    <col min="534" max="534" width="44.5" style="8" bestFit="1" customWidth="1"/>
    <col min="535" max="535" width="15.5" style="8" bestFit="1" customWidth="1"/>
    <col min="536" max="536" width="18.5" style="8" bestFit="1" customWidth="1"/>
    <col min="537" max="537" width="28" style="8" bestFit="1" customWidth="1"/>
    <col min="538" max="538" width="34.1640625" style="8" bestFit="1" customWidth="1"/>
    <col min="539" max="539" width="46" style="8" bestFit="1" customWidth="1"/>
    <col min="540" max="540" width="46.1640625" style="8" bestFit="1" customWidth="1"/>
    <col min="541" max="541" width="54.1640625" style="8" bestFit="1" customWidth="1"/>
    <col min="542" max="542" width="22.5" style="8" bestFit="1" customWidth="1"/>
    <col min="543" max="543" width="23.5" style="8" bestFit="1" customWidth="1"/>
    <col min="544" max="544" width="25.5" style="8" bestFit="1" customWidth="1"/>
    <col min="545" max="545" width="22.1640625" style="8" bestFit="1" customWidth="1"/>
    <col min="546" max="546" width="59.5" style="8" bestFit="1" customWidth="1"/>
    <col min="547" max="547" width="61.83203125" style="8" bestFit="1" customWidth="1"/>
    <col min="548" max="548" width="19.5" style="8" bestFit="1" customWidth="1"/>
    <col min="549" max="549" width="11.5" style="8" bestFit="1" customWidth="1"/>
    <col min="550" max="550" width="18" style="8" bestFit="1" customWidth="1"/>
    <col min="551" max="551" width="14.1640625" style="8" bestFit="1" customWidth="1"/>
    <col min="552" max="552" width="23.83203125" style="8" bestFit="1" customWidth="1"/>
    <col min="553" max="553" width="26.1640625" style="8" bestFit="1" customWidth="1"/>
    <col min="554" max="554" width="46.5" style="8" bestFit="1" customWidth="1"/>
    <col min="555" max="555" width="59.5" style="8" bestFit="1" customWidth="1"/>
    <col min="556" max="556" width="29.5" style="8" bestFit="1" customWidth="1"/>
    <col min="557" max="557" width="14.1640625" style="8" bestFit="1" customWidth="1"/>
    <col min="558" max="558" width="19.1640625" style="8" bestFit="1" customWidth="1"/>
    <col min="559" max="559" width="20.5" style="8" bestFit="1" customWidth="1"/>
    <col min="560" max="560" width="39.5" style="8" bestFit="1" customWidth="1"/>
    <col min="561" max="561" width="29.1640625" style="8" bestFit="1" customWidth="1"/>
    <col min="562" max="16384" width="9.1640625" style="8"/>
  </cols>
  <sheetData>
    <row r="1" spans="2:7" x14ac:dyDescent="0.2">
      <c r="B1" s="123" t="s">
        <v>61</v>
      </c>
      <c r="C1" t="s">
        <v>62</v>
      </c>
      <c r="G1" s="8"/>
    </row>
    <row r="2" spans="2:7" x14ac:dyDescent="0.2">
      <c r="B2" s="123" t="s">
        <v>63</v>
      </c>
      <c r="C2" t="s">
        <v>62</v>
      </c>
      <c r="G2" s="8"/>
    </row>
    <row r="3" spans="2:7" x14ac:dyDescent="0.2">
      <c r="B3" s="123" t="s">
        <v>64</v>
      </c>
      <c r="C3" t="s">
        <v>62</v>
      </c>
      <c r="G3" s="8"/>
    </row>
    <row r="4" spans="2:7" x14ac:dyDescent="0.2">
      <c r="B4" s="123" t="s">
        <v>65</v>
      </c>
      <c r="C4" t="s">
        <v>62</v>
      </c>
      <c r="D4"/>
      <c r="E4"/>
      <c r="F4"/>
      <c r="G4"/>
    </row>
    <row r="5" spans="2:7" x14ac:dyDescent="0.2">
      <c r="B5" s="123" t="s">
        <v>66</v>
      </c>
      <c r="C5" t="s">
        <v>62</v>
      </c>
      <c r="D5"/>
      <c r="E5"/>
      <c r="F5"/>
      <c r="G5"/>
    </row>
    <row r="6" spans="2:7" x14ac:dyDescent="0.2">
      <c r="B6" s="123" t="s">
        <v>67</v>
      </c>
      <c r="C6" t="s">
        <v>62</v>
      </c>
      <c r="D6"/>
      <c r="E6"/>
      <c r="F6"/>
      <c r="G6"/>
    </row>
    <row r="7" spans="2:7" x14ac:dyDescent="0.2">
      <c r="B7" s="123" t="s">
        <v>68</v>
      </c>
      <c r="C7" t="s">
        <v>62</v>
      </c>
      <c r="D7"/>
      <c r="E7"/>
      <c r="F7"/>
      <c r="G7"/>
    </row>
    <row r="8" spans="2:7" x14ac:dyDescent="0.2">
      <c r="B8" s="123" t="s">
        <v>69</v>
      </c>
      <c r="C8" t="s">
        <v>62</v>
      </c>
      <c r="D8"/>
      <c r="E8"/>
      <c r="F8"/>
      <c r="G8"/>
    </row>
    <row r="9" spans="2:7" x14ac:dyDescent="0.2">
      <c r="B9" s="123" t="s">
        <v>70</v>
      </c>
      <c r="C9" t="s">
        <v>62</v>
      </c>
      <c r="D9"/>
      <c r="E9"/>
      <c r="F9"/>
      <c r="G9"/>
    </row>
    <row r="10" spans="2:7" x14ac:dyDescent="0.2">
      <c r="B10" s="123" t="s">
        <v>71</v>
      </c>
      <c r="C10" t="s">
        <v>62</v>
      </c>
      <c r="D10"/>
      <c r="E10"/>
      <c r="F10"/>
      <c r="G10" s="257" t="s">
        <v>1566</v>
      </c>
    </row>
    <row r="11" spans="2:7" x14ac:dyDescent="0.2">
      <c r="B11"/>
      <c r="C11"/>
      <c r="D11"/>
      <c r="E11"/>
      <c r="F11"/>
      <c r="G11"/>
    </row>
    <row r="12" spans="2:7" x14ac:dyDescent="0.2">
      <c r="B12" s="123" t="s">
        <v>72</v>
      </c>
      <c r="C12" s="123" t="s">
        <v>73</v>
      </c>
      <c r="D12" s="123" t="s">
        <v>25</v>
      </c>
      <c r="E12" s="123" t="s">
        <v>27</v>
      </c>
      <c r="F12" s="123" t="s">
        <v>9</v>
      </c>
      <c r="G12" s="123" t="s">
        <v>74</v>
      </c>
    </row>
    <row r="13" spans="2:7" x14ac:dyDescent="0.2">
      <c r="B13" t="s">
        <v>75</v>
      </c>
      <c r="C13" t="s">
        <v>76</v>
      </c>
      <c r="D13" t="s">
        <v>77</v>
      </c>
      <c r="E13" t="s">
        <v>78</v>
      </c>
      <c r="F13"/>
      <c r="G13"/>
    </row>
    <row r="14" spans="2:7" x14ac:dyDescent="0.2">
      <c r="B14" t="s">
        <v>79</v>
      </c>
      <c r="C14" t="s">
        <v>80</v>
      </c>
      <c r="D14">
        <v>1</v>
      </c>
      <c r="E14">
        <v>2</v>
      </c>
      <c r="F14">
        <v>20</v>
      </c>
      <c r="G14" t="s">
        <v>77</v>
      </c>
    </row>
    <row r="15" spans="2:7" x14ac:dyDescent="0.2">
      <c r="B15"/>
      <c r="C15" t="s">
        <v>81</v>
      </c>
      <c r="D15">
        <v>2</v>
      </c>
      <c r="E15">
        <v>2</v>
      </c>
      <c r="F15">
        <v>20</v>
      </c>
      <c r="G15" t="s">
        <v>77</v>
      </c>
    </row>
    <row r="16" spans="2:7" x14ac:dyDescent="0.2">
      <c r="B16" t="s">
        <v>82</v>
      </c>
      <c r="C16" t="s">
        <v>83</v>
      </c>
      <c r="D16">
        <v>2</v>
      </c>
      <c r="E16">
        <v>2</v>
      </c>
      <c r="F16">
        <v>20</v>
      </c>
      <c r="G16" t="s">
        <v>84</v>
      </c>
    </row>
    <row r="17" spans="2:7" x14ac:dyDescent="0.2">
      <c r="B17" t="s">
        <v>85</v>
      </c>
      <c r="C17" t="s">
        <v>86</v>
      </c>
      <c r="D17">
        <v>1</v>
      </c>
      <c r="E17">
        <v>2</v>
      </c>
      <c r="F17">
        <v>20</v>
      </c>
      <c r="G17" t="s">
        <v>77</v>
      </c>
    </row>
    <row r="18" spans="2:7" x14ac:dyDescent="0.2">
      <c r="B18" t="s">
        <v>87</v>
      </c>
      <c r="C18" t="s">
        <v>88</v>
      </c>
      <c r="D18">
        <v>3</v>
      </c>
      <c r="E18">
        <v>1</v>
      </c>
      <c r="F18">
        <v>20</v>
      </c>
      <c r="G18" t="s">
        <v>77</v>
      </c>
    </row>
    <row r="19" spans="2:7" x14ac:dyDescent="0.2">
      <c r="B19" t="s">
        <v>89</v>
      </c>
      <c r="C19" t="s">
        <v>90</v>
      </c>
      <c r="D19">
        <v>2</v>
      </c>
      <c r="E19">
        <v>1</v>
      </c>
      <c r="F19">
        <v>20</v>
      </c>
      <c r="G19" t="s">
        <v>77</v>
      </c>
    </row>
    <row r="20" spans="2:7" x14ac:dyDescent="0.2">
      <c r="B20" t="s">
        <v>91</v>
      </c>
      <c r="C20" t="s">
        <v>92</v>
      </c>
      <c r="D20">
        <v>3</v>
      </c>
      <c r="E20">
        <v>1</v>
      </c>
      <c r="F20">
        <v>10</v>
      </c>
      <c r="G20" t="s">
        <v>77</v>
      </c>
    </row>
    <row r="21" spans="2:7" x14ac:dyDescent="0.2">
      <c r="B21" t="s">
        <v>93</v>
      </c>
      <c r="C21" t="s">
        <v>94</v>
      </c>
      <c r="D21">
        <v>3</v>
      </c>
      <c r="E21">
        <v>1</v>
      </c>
      <c r="F21">
        <v>20</v>
      </c>
      <c r="G21" t="s">
        <v>77</v>
      </c>
    </row>
    <row r="22" spans="2:7" x14ac:dyDescent="0.2">
      <c r="B22" t="s">
        <v>95</v>
      </c>
      <c r="C22" t="s">
        <v>96</v>
      </c>
      <c r="D22">
        <v>3</v>
      </c>
      <c r="E22">
        <v>1</v>
      </c>
      <c r="F22">
        <v>20</v>
      </c>
      <c r="G22" t="s">
        <v>97</v>
      </c>
    </row>
    <row r="23" spans="2:7" x14ac:dyDescent="0.2">
      <c r="B23" t="s">
        <v>98</v>
      </c>
      <c r="C23" t="s">
        <v>99</v>
      </c>
      <c r="D23">
        <v>3</v>
      </c>
      <c r="E23">
        <v>1</v>
      </c>
      <c r="F23">
        <v>20</v>
      </c>
      <c r="G23" t="s">
        <v>77</v>
      </c>
    </row>
    <row r="24" spans="2:7" x14ac:dyDescent="0.2">
      <c r="B24" t="s">
        <v>100</v>
      </c>
      <c r="C24" t="s">
        <v>101</v>
      </c>
      <c r="D24">
        <v>3</v>
      </c>
      <c r="E24">
        <v>1</v>
      </c>
      <c r="F24">
        <v>20</v>
      </c>
      <c r="G24" t="s">
        <v>77</v>
      </c>
    </row>
    <row r="25" spans="2:7" x14ac:dyDescent="0.2">
      <c r="B25" t="s">
        <v>102</v>
      </c>
      <c r="C25" t="s">
        <v>103</v>
      </c>
      <c r="D25">
        <v>3</v>
      </c>
      <c r="E25">
        <v>1</v>
      </c>
      <c r="F25">
        <v>20</v>
      </c>
      <c r="G25" t="s">
        <v>77</v>
      </c>
    </row>
    <row r="26" spans="2:7" x14ac:dyDescent="0.2">
      <c r="B26" t="s">
        <v>104</v>
      </c>
      <c r="C26" t="s">
        <v>105</v>
      </c>
      <c r="D26">
        <v>3</v>
      </c>
      <c r="E26">
        <v>1</v>
      </c>
      <c r="F26">
        <v>20</v>
      </c>
      <c r="G26" t="s">
        <v>77</v>
      </c>
    </row>
    <row r="27" spans="2:7" x14ac:dyDescent="0.2">
      <c r="B27" t="s">
        <v>106</v>
      </c>
      <c r="C27" t="s">
        <v>107</v>
      </c>
      <c r="D27">
        <v>1</v>
      </c>
      <c r="E27" t="s">
        <v>108</v>
      </c>
      <c r="F27">
        <v>10</v>
      </c>
      <c r="G27" t="s">
        <v>109</v>
      </c>
    </row>
    <row r="28" spans="2:7" x14ac:dyDescent="0.2">
      <c r="B28"/>
      <c r="C28" t="s">
        <v>110</v>
      </c>
      <c r="D28">
        <v>1</v>
      </c>
      <c r="E28" t="s">
        <v>111</v>
      </c>
      <c r="F28">
        <v>10</v>
      </c>
      <c r="G28" t="s">
        <v>77</v>
      </c>
    </row>
    <row r="29" spans="2:7" x14ac:dyDescent="0.2">
      <c r="B29"/>
      <c r="C29" t="s">
        <v>112</v>
      </c>
      <c r="D29">
        <v>2</v>
      </c>
      <c r="E29">
        <v>1</v>
      </c>
      <c r="F29">
        <v>10</v>
      </c>
      <c r="G29" t="s">
        <v>77</v>
      </c>
    </row>
    <row r="30" spans="2:7" x14ac:dyDescent="0.2">
      <c r="B30" t="s">
        <v>113</v>
      </c>
      <c r="C30" t="s">
        <v>114</v>
      </c>
      <c r="D30">
        <v>3</v>
      </c>
      <c r="E30">
        <v>1</v>
      </c>
      <c r="F30">
        <v>10</v>
      </c>
      <c r="G30" t="s">
        <v>77</v>
      </c>
    </row>
    <row r="31" spans="2:7" x14ac:dyDescent="0.2">
      <c r="B31" t="s">
        <v>115</v>
      </c>
      <c r="C31" t="s">
        <v>116</v>
      </c>
      <c r="D31">
        <v>1</v>
      </c>
      <c r="E31" t="s">
        <v>108</v>
      </c>
      <c r="F31">
        <v>10</v>
      </c>
      <c r="G31" t="s">
        <v>117</v>
      </c>
    </row>
    <row r="32" spans="2:7" x14ac:dyDescent="0.2">
      <c r="B32"/>
      <c r="C32" t="s">
        <v>118</v>
      </c>
      <c r="D32">
        <v>1</v>
      </c>
      <c r="E32" t="s">
        <v>111</v>
      </c>
      <c r="F32">
        <v>10</v>
      </c>
      <c r="G32" t="s">
        <v>77</v>
      </c>
    </row>
    <row r="33" spans="2:7" x14ac:dyDescent="0.2">
      <c r="B33"/>
      <c r="C33" t="s">
        <v>119</v>
      </c>
      <c r="D33">
        <v>2</v>
      </c>
      <c r="E33">
        <v>2</v>
      </c>
      <c r="F33">
        <v>10</v>
      </c>
      <c r="G33" t="s">
        <v>77</v>
      </c>
    </row>
    <row r="34" spans="2:7" x14ac:dyDescent="0.2">
      <c r="B34" t="s">
        <v>120</v>
      </c>
      <c r="C34" t="s">
        <v>121</v>
      </c>
      <c r="D34">
        <v>3</v>
      </c>
      <c r="E34">
        <v>0</v>
      </c>
      <c r="F34">
        <v>20</v>
      </c>
      <c r="G34" t="s">
        <v>122</v>
      </c>
    </row>
    <row r="35" spans="2:7" x14ac:dyDescent="0.2">
      <c r="B35" t="s">
        <v>123</v>
      </c>
      <c r="C35" t="s">
        <v>124</v>
      </c>
      <c r="D35">
        <v>3</v>
      </c>
      <c r="E35">
        <v>0</v>
      </c>
      <c r="F35">
        <v>20</v>
      </c>
      <c r="G35" t="s">
        <v>77</v>
      </c>
    </row>
    <row r="36" spans="2:7" x14ac:dyDescent="0.2">
      <c r="B36" t="s">
        <v>125</v>
      </c>
      <c r="C36" t="s">
        <v>126</v>
      </c>
      <c r="D36">
        <v>3</v>
      </c>
      <c r="E36">
        <v>1</v>
      </c>
      <c r="F36">
        <v>20</v>
      </c>
      <c r="G36" t="s">
        <v>77</v>
      </c>
    </row>
    <row r="37" spans="2:7" x14ac:dyDescent="0.2">
      <c r="B37" t="s">
        <v>127</v>
      </c>
      <c r="C37" t="s">
        <v>128</v>
      </c>
      <c r="D37">
        <v>3</v>
      </c>
      <c r="E37">
        <v>2</v>
      </c>
      <c r="F37">
        <v>20</v>
      </c>
      <c r="G37" t="s">
        <v>77</v>
      </c>
    </row>
    <row r="38" spans="2:7" x14ac:dyDescent="0.2">
      <c r="B38" t="s">
        <v>129</v>
      </c>
      <c r="C38" t="s">
        <v>130</v>
      </c>
      <c r="D38">
        <v>2</v>
      </c>
      <c r="E38">
        <v>2</v>
      </c>
      <c r="F38">
        <v>20</v>
      </c>
      <c r="G38" t="s">
        <v>77</v>
      </c>
    </row>
    <row r="39" spans="2:7" x14ac:dyDescent="0.2">
      <c r="B39" t="s">
        <v>131</v>
      </c>
      <c r="C39" t="s">
        <v>132</v>
      </c>
      <c r="D39">
        <v>3</v>
      </c>
      <c r="E39">
        <v>2</v>
      </c>
      <c r="F39">
        <v>20</v>
      </c>
      <c r="G39" t="s">
        <v>77</v>
      </c>
    </row>
    <row r="40" spans="2:7" x14ac:dyDescent="0.2">
      <c r="B40" t="s">
        <v>133</v>
      </c>
      <c r="C40" t="s">
        <v>134</v>
      </c>
      <c r="D40">
        <v>2</v>
      </c>
      <c r="E40">
        <v>2</v>
      </c>
      <c r="F40">
        <v>10</v>
      </c>
      <c r="G40" t="s">
        <v>77</v>
      </c>
    </row>
    <row r="41" spans="2:7" x14ac:dyDescent="0.2">
      <c r="B41" t="s">
        <v>135</v>
      </c>
      <c r="C41" t="s">
        <v>136</v>
      </c>
      <c r="D41">
        <v>2</v>
      </c>
      <c r="E41">
        <v>1</v>
      </c>
      <c r="F41">
        <v>20</v>
      </c>
      <c r="G41" t="s">
        <v>77</v>
      </c>
    </row>
    <row r="42" spans="2:7" x14ac:dyDescent="0.2">
      <c r="B42" t="s">
        <v>137</v>
      </c>
      <c r="C42" t="s">
        <v>138</v>
      </c>
      <c r="D42">
        <v>3</v>
      </c>
      <c r="E42">
        <v>1</v>
      </c>
      <c r="F42">
        <v>20</v>
      </c>
      <c r="G42" t="s">
        <v>77</v>
      </c>
    </row>
    <row r="43" spans="2:7" x14ac:dyDescent="0.2">
      <c r="B43" t="s">
        <v>139</v>
      </c>
      <c r="C43" t="s">
        <v>140</v>
      </c>
      <c r="D43">
        <v>2</v>
      </c>
      <c r="E43">
        <v>2</v>
      </c>
      <c r="F43">
        <v>20</v>
      </c>
      <c r="G43" t="s">
        <v>77</v>
      </c>
    </row>
    <row r="44" spans="2:7" x14ac:dyDescent="0.2">
      <c r="B44" t="s">
        <v>141</v>
      </c>
      <c r="C44" t="s">
        <v>142</v>
      </c>
      <c r="D44">
        <v>3</v>
      </c>
      <c r="E44">
        <v>2</v>
      </c>
      <c r="F44">
        <v>20</v>
      </c>
      <c r="G44" t="s">
        <v>77</v>
      </c>
    </row>
    <row r="45" spans="2:7" x14ac:dyDescent="0.2">
      <c r="B45" t="s">
        <v>143</v>
      </c>
      <c r="C45" t="s">
        <v>144</v>
      </c>
      <c r="D45">
        <v>1</v>
      </c>
      <c r="E45">
        <v>1</v>
      </c>
      <c r="F45">
        <v>20</v>
      </c>
      <c r="G45" t="s">
        <v>77</v>
      </c>
    </row>
    <row r="46" spans="2:7" x14ac:dyDescent="0.2">
      <c r="B46" t="s">
        <v>145</v>
      </c>
      <c r="C46" t="s">
        <v>146</v>
      </c>
      <c r="D46">
        <v>2</v>
      </c>
      <c r="E46">
        <v>1</v>
      </c>
      <c r="F46">
        <v>20</v>
      </c>
      <c r="G46" t="s">
        <v>77</v>
      </c>
    </row>
    <row r="47" spans="2:7" x14ac:dyDescent="0.2">
      <c r="B47" t="s">
        <v>147</v>
      </c>
      <c r="C47" t="s">
        <v>148</v>
      </c>
      <c r="D47">
        <v>1</v>
      </c>
      <c r="E47">
        <v>2</v>
      </c>
      <c r="F47">
        <v>20</v>
      </c>
      <c r="G47" t="s">
        <v>77</v>
      </c>
    </row>
    <row r="48" spans="2:7" x14ac:dyDescent="0.2">
      <c r="B48" t="s">
        <v>149</v>
      </c>
      <c r="C48" t="s">
        <v>150</v>
      </c>
      <c r="D48">
        <v>1</v>
      </c>
      <c r="E48">
        <v>2</v>
      </c>
      <c r="F48">
        <v>20</v>
      </c>
      <c r="G48" t="s">
        <v>77</v>
      </c>
    </row>
    <row r="49" spans="2:7" x14ac:dyDescent="0.2">
      <c r="B49" t="s">
        <v>151</v>
      </c>
      <c r="C49" t="s">
        <v>152</v>
      </c>
      <c r="D49">
        <v>2</v>
      </c>
      <c r="E49">
        <v>2</v>
      </c>
      <c r="F49">
        <v>20</v>
      </c>
      <c r="G49" t="s">
        <v>153</v>
      </c>
    </row>
    <row r="50" spans="2:7" x14ac:dyDescent="0.2">
      <c r="B50" t="s">
        <v>154</v>
      </c>
      <c r="C50" t="s">
        <v>155</v>
      </c>
      <c r="D50">
        <v>3</v>
      </c>
      <c r="E50">
        <v>2</v>
      </c>
      <c r="F50">
        <v>20</v>
      </c>
      <c r="G50" t="s">
        <v>77</v>
      </c>
    </row>
    <row r="51" spans="2:7" x14ac:dyDescent="0.2">
      <c r="B51" t="s">
        <v>156</v>
      </c>
      <c r="C51" t="s">
        <v>157</v>
      </c>
      <c r="D51">
        <v>2</v>
      </c>
      <c r="E51">
        <v>2</v>
      </c>
      <c r="F51">
        <v>20</v>
      </c>
      <c r="G51" t="s">
        <v>158</v>
      </c>
    </row>
    <row r="52" spans="2:7" x14ac:dyDescent="0.2">
      <c r="B52" t="s">
        <v>159</v>
      </c>
      <c r="C52" t="s">
        <v>160</v>
      </c>
      <c r="D52">
        <v>2</v>
      </c>
      <c r="E52">
        <v>2</v>
      </c>
      <c r="F52">
        <v>10</v>
      </c>
      <c r="G52" t="s">
        <v>77</v>
      </c>
    </row>
    <row r="53" spans="2:7" x14ac:dyDescent="0.2">
      <c r="B53"/>
      <c r="C53" t="s">
        <v>161</v>
      </c>
      <c r="D53">
        <v>2</v>
      </c>
      <c r="E53">
        <v>2</v>
      </c>
      <c r="F53">
        <v>20</v>
      </c>
      <c r="G53" t="s">
        <v>77</v>
      </c>
    </row>
    <row r="54" spans="2:7" x14ac:dyDescent="0.2">
      <c r="B54" t="s">
        <v>162</v>
      </c>
      <c r="C54" t="s">
        <v>163</v>
      </c>
      <c r="D54">
        <v>2</v>
      </c>
      <c r="E54">
        <v>1</v>
      </c>
      <c r="F54">
        <v>20</v>
      </c>
      <c r="G54" t="s">
        <v>77</v>
      </c>
    </row>
    <row r="55" spans="2:7" x14ac:dyDescent="0.2">
      <c r="B55"/>
      <c r="C55" t="s">
        <v>164</v>
      </c>
      <c r="D55">
        <v>3</v>
      </c>
      <c r="E55">
        <v>1</v>
      </c>
      <c r="F55">
        <v>20</v>
      </c>
      <c r="G55" t="s">
        <v>77</v>
      </c>
    </row>
    <row r="56" spans="2:7" x14ac:dyDescent="0.2">
      <c r="B56" t="s">
        <v>165</v>
      </c>
      <c r="C56" t="s">
        <v>166</v>
      </c>
      <c r="D56">
        <v>2</v>
      </c>
      <c r="E56">
        <v>2</v>
      </c>
      <c r="F56">
        <v>20</v>
      </c>
      <c r="G56" t="s">
        <v>167</v>
      </c>
    </row>
    <row r="57" spans="2:7" x14ac:dyDescent="0.2">
      <c r="B57" t="s">
        <v>168</v>
      </c>
      <c r="C57" t="s">
        <v>169</v>
      </c>
      <c r="D57">
        <v>2</v>
      </c>
      <c r="E57">
        <v>1</v>
      </c>
      <c r="F57">
        <v>20</v>
      </c>
      <c r="G57" t="s">
        <v>77</v>
      </c>
    </row>
    <row r="58" spans="2:7" x14ac:dyDescent="0.2">
      <c r="B58" t="s">
        <v>170</v>
      </c>
      <c r="C58" t="s">
        <v>171</v>
      </c>
      <c r="D58">
        <v>3</v>
      </c>
      <c r="E58">
        <v>1</v>
      </c>
      <c r="F58">
        <v>20</v>
      </c>
      <c r="G58" t="s">
        <v>77</v>
      </c>
    </row>
    <row r="59" spans="2:7" x14ac:dyDescent="0.2">
      <c r="B59" t="s">
        <v>172</v>
      </c>
      <c r="C59" t="s">
        <v>173</v>
      </c>
      <c r="D59">
        <v>1</v>
      </c>
      <c r="E59">
        <v>1</v>
      </c>
      <c r="F59">
        <v>10</v>
      </c>
      <c r="G59" t="s">
        <v>77</v>
      </c>
    </row>
    <row r="60" spans="2:7" x14ac:dyDescent="0.2">
      <c r="B60" t="s">
        <v>174</v>
      </c>
      <c r="C60" t="s">
        <v>175</v>
      </c>
      <c r="D60">
        <v>1</v>
      </c>
      <c r="E60">
        <v>2</v>
      </c>
      <c r="F60">
        <v>20</v>
      </c>
      <c r="G60" t="s">
        <v>77</v>
      </c>
    </row>
    <row r="61" spans="2:7" x14ac:dyDescent="0.2">
      <c r="B61"/>
      <c r="C61" t="s">
        <v>176</v>
      </c>
      <c r="D61">
        <v>2</v>
      </c>
      <c r="E61">
        <v>2</v>
      </c>
      <c r="F61">
        <v>20</v>
      </c>
      <c r="G61" t="s">
        <v>77</v>
      </c>
    </row>
    <row r="62" spans="2:7" x14ac:dyDescent="0.2">
      <c r="B62" t="s">
        <v>177</v>
      </c>
      <c r="C62" t="s">
        <v>178</v>
      </c>
      <c r="D62">
        <v>1</v>
      </c>
      <c r="E62">
        <v>2</v>
      </c>
      <c r="F62">
        <v>20</v>
      </c>
      <c r="G62" t="s">
        <v>179</v>
      </c>
    </row>
    <row r="63" spans="2:7" x14ac:dyDescent="0.2">
      <c r="B63" t="s">
        <v>180</v>
      </c>
      <c r="C63" t="s">
        <v>181</v>
      </c>
      <c r="D63">
        <v>5</v>
      </c>
      <c r="E63">
        <v>1</v>
      </c>
      <c r="F63">
        <v>20</v>
      </c>
      <c r="G63" t="s">
        <v>77</v>
      </c>
    </row>
    <row r="64" spans="2:7" x14ac:dyDescent="0.2">
      <c r="B64" t="s">
        <v>182</v>
      </c>
      <c r="C64" t="s">
        <v>183</v>
      </c>
      <c r="D64">
        <v>5</v>
      </c>
      <c r="E64">
        <v>2</v>
      </c>
      <c r="F64">
        <v>20</v>
      </c>
      <c r="G64" t="s">
        <v>77</v>
      </c>
    </row>
    <row r="65" spans="2:7" x14ac:dyDescent="0.2">
      <c r="B65" t="s">
        <v>184</v>
      </c>
      <c r="C65" t="s">
        <v>185</v>
      </c>
      <c r="D65">
        <v>5</v>
      </c>
      <c r="E65">
        <v>1</v>
      </c>
      <c r="F65">
        <v>20</v>
      </c>
      <c r="G65" t="s">
        <v>77</v>
      </c>
    </row>
    <row r="66" spans="2:7" x14ac:dyDescent="0.2">
      <c r="B66" t="s">
        <v>186</v>
      </c>
      <c r="C66" t="s">
        <v>187</v>
      </c>
      <c r="D66">
        <v>5</v>
      </c>
      <c r="E66">
        <v>2</v>
      </c>
      <c r="F66">
        <v>20</v>
      </c>
      <c r="G66" t="s">
        <v>77</v>
      </c>
    </row>
    <row r="67" spans="2:7" x14ac:dyDescent="0.2">
      <c r="B67" t="s">
        <v>188</v>
      </c>
      <c r="C67" t="s">
        <v>189</v>
      </c>
      <c r="D67">
        <v>5</v>
      </c>
      <c r="E67">
        <v>0</v>
      </c>
      <c r="F67">
        <v>20</v>
      </c>
      <c r="G67" t="s">
        <v>77</v>
      </c>
    </row>
    <row r="68" spans="2:7" x14ac:dyDescent="0.2">
      <c r="B68" t="s">
        <v>190</v>
      </c>
      <c r="C68" t="s">
        <v>191</v>
      </c>
      <c r="D68">
        <v>2</v>
      </c>
      <c r="E68">
        <v>2</v>
      </c>
      <c r="F68">
        <v>20</v>
      </c>
      <c r="G68" t="s">
        <v>192</v>
      </c>
    </row>
    <row r="69" spans="2:7" x14ac:dyDescent="0.2">
      <c r="B69" t="s">
        <v>193</v>
      </c>
      <c r="C69" t="s">
        <v>194</v>
      </c>
      <c r="D69">
        <v>3</v>
      </c>
      <c r="E69">
        <v>1</v>
      </c>
      <c r="F69">
        <v>20</v>
      </c>
      <c r="G69" t="s">
        <v>77</v>
      </c>
    </row>
    <row r="70" spans="2:7" x14ac:dyDescent="0.2">
      <c r="B70" t="s">
        <v>195</v>
      </c>
      <c r="C70" t="s">
        <v>196</v>
      </c>
      <c r="D70">
        <v>3</v>
      </c>
      <c r="E70">
        <v>2</v>
      </c>
      <c r="F70">
        <v>20</v>
      </c>
      <c r="G70" t="s">
        <v>77</v>
      </c>
    </row>
    <row r="71" spans="2:7" x14ac:dyDescent="0.2">
      <c r="B71" t="s">
        <v>197</v>
      </c>
      <c r="C71" t="s">
        <v>198</v>
      </c>
      <c r="D71">
        <v>3</v>
      </c>
      <c r="E71">
        <v>1</v>
      </c>
      <c r="F71">
        <v>20</v>
      </c>
      <c r="G71" t="s">
        <v>77</v>
      </c>
    </row>
    <row r="72" spans="2:7" x14ac:dyDescent="0.2">
      <c r="B72" t="s">
        <v>199</v>
      </c>
      <c r="C72" t="s">
        <v>200</v>
      </c>
      <c r="D72">
        <v>2</v>
      </c>
      <c r="E72">
        <v>2</v>
      </c>
      <c r="F72">
        <v>20</v>
      </c>
      <c r="G72" t="s">
        <v>77</v>
      </c>
    </row>
    <row r="73" spans="2:7" x14ac:dyDescent="0.2">
      <c r="B73"/>
      <c r="C73" t="s">
        <v>201</v>
      </c>
      <c r="D73">
        <v>3</v>
      </c>
      <c r="E73">
        <v>2</v>
      </c>
      <c r="F73">
        <v>20</v>
      </c>
      <c r="G73" t="s">
        <v>77</v>
      </c>
    </row>
    <row r="74" spans="2:7" x14ac:dyDescent="0.2">
      <c r="B74" t="s">
        <v>202</v>
      </c>
      <c r="C74" t="s">
        <v>203</v>
      </c>
      <c r="D74">
        <v>1</v>
      </c>
      <c r="E74">
        <v>1</v>
      </c>
      <c r="F74">
        <v>20</v>
      </c>
      <c r="G74" t="s">
        <v>77</v>
      </c>
    </row>
    <row r="75" spans="2:7" x14ac:dyDescent="0.2">
      <c r="B75" t="s">
        <v>204</v>
      </c>
      <c r="C75" t="s">
        <v>205</v>
      </c>
      <c r="D75">
        <v>1</v>
      </c>
      <c r="E75">
        <v>2</v>
      </c>
      <c r="F75">
        <v>20</v>
      </c>
      <c r="G75" t="s">
        <v>77</v>
      </c>
    </row>
    <row r="76" spans="2:7" x14ac:dyDescent="0.2">
      <c r="B76" t="s">
        <v>206</v>
      </c>
      <c r="C76" t="s">
        <v>207</v>
      </c>
      <c r="D76">
        <v>2</v>
      </c>
      <c r="E76">
        <v>1</v>
      </c>
      <c r="F76">
        <v>20</v>
      </c>
      <c r="G76" t="s">
        <v>77</v>
      </c>
    </row>
    <row r="77" spans="2:7" x14ac:dyDescent="0.2">
      <c r="B77" t="s">
        <v>208</v>
      </c>
      <c r="C77" t="s">
        <v>209</v>
      </c>
      <c r="D77">
        <v>2</v>
      </c>
      <c r="E77">
        <v>2</v>
      </c>
      <c r="F77">
        <v>20</v>
      </c>
      <c r="G77" t="s">
        <v>77</v>
      </c>
    </row>
    <row r="78" spans="2:7" x14ac:dyDescent="0.2">
      <c r="B78" t="s">
        <v>210</v>
      </c>
      <c r="C78" t="s">
        <v>211</v>
      </c>
      <c r="D78">
        <v>2</v>
      </c>
      <c r="E78">
        <v>2</v>
      </c>
      <c r="F78">
        <v>20</v>
      </c>
      <c r="G78" t="s">
        <v>77</v>
      </c>
    </row>
    <row r="79" spans="2:7" x14ac:dyDescent="0.2">
      <c r="B79" t="s">
        <v>212</v>
      </c>
      <c r="C79" t="s">
        <v>213</v>
      </c>
      <c r="D79">
        <v>1</v>
      </c>
      <c r="E79">
        <v>1</v>
      </c>
      <c r="F79">
        <v>20</v>
      </c>
      <c r="G79" t="s">
        <v>77</v>
      </c>
    </row>
    <row r="80" spans="2:7" x14ac:dyDescent="0.2">
      <c r="B80" t="s">
        <v>214</v>
      </c>
      <c r="C80" t="s">
        <v>215</v>
      </c>
      <c r="D80">
        <v>3</v>
      </c>
      <c r="E80">
        <v>1</v>
      </c>
      <c r="F80">
        <v>20</v>
      </c>
      <c r="G80" t="s">
        <v>77</v>
      </c>
    </row>
    <row r="81" spans="2:7" x14ac:dyDescent="0.2">
      <c r="B81" t="s">
        <v>216</v>
      </c>
      <c r="C81" t="s">
        <v>217</v>
      </c>
      <c r="D81">
        <v>1</v>
      </c>
      <c r="E81">
        <v>2</v>
      </c>
      <c r="F81">
        <v>20</v>
      </c>
      <c r="G81" t="s">
        <v>77</v>
      </c>
    </row>
    <row r="82" spans="2:7" x14ac:dyDescent="0.2">
      <c r="B82" t="s">
        <v>218</v>
      </c>
      <c r="C82" t="s">
        <v>219</v>
      </c>
      <c r="D82">
        <v>2</v>
      </c>
      <c r="E82">
        <v>1</v>
      </c>
      <c r="F82">
        <v>20</v>
      </c>
      <c r="G82" t="s">
        <v>77</v>
      </c>
    </row>
    <row r="83" spans="2:7" x14ac:dyDescent="0.2">
      <c r="B83" t="s">
        <v>220</v>
      </c>
      <c r="C83" t="s">
        <v>221</v>
      </c>
      <c r="D83">
        <v>1</v>
      </c>
      <c r="E83">
        <v>2</v>
      </c>
      <c r="F83">
        <v>20</v>
      </c>
      <c r="G83" t="s">
        <v>77</v>
      </c>
    </row>
    <row r="84" spans="2:7" x14ac:dyDescent="0.2">
      <c r="B84" t="s">
        <v>222</v>
      </c>
      <c r="C84" t="s">
        <v>223</v>
      </c>
      <c r="D84">
        <v>2</v>
      </c>
      <c r="E84">
        <v>2</v>
      </c>
      <c r="F84">
        <v>20</v>
      </c>
      <c r="G84" t="s">
        <v>77</v>
      </c>
    </row>
    <row r="85" spans="2:7" x14ac:dyDescent="0.2">
      <c r="B85" t="s">
        <v>224</v>
      </c>
      <c r="C85" t="s">
        <v>225</v>
      </c>
      <c r="D85">
        <v>1</v>
      </c>
      <c r="E85">
        <v>1</v>
      </c>
      <c r="F85">
        <v>20</v>
      </c>
      <c r="G85" t="s">
        <v>77</v>
      </c>
    </row>
    <row r="86" spans="2:7" x14ac:dyDescent="0.2">
      <c r="B86" t="s">
        <v>226</v>
      </c>
      <c r="C86" t="s">
        <v>227</v>
      </c>
      <c r="D86">
        <v>2</v>
      </c>
      <c r="E86">
        <v>0</v>
      </c>
      <c r="F86">
        <v>20</v>
      </c>
      <c r="G86" t="s">
        <v>77</v>
      </c>
    </row>
    <row r="87" spans="2:7" x14ac:dyDescent="0.2">
      <c r="B87" t="s">
        <v>228</v>
      </c>
      <c r="C87" t="s">
        <v>229</v>
      </c>
      <c r="D87">
        <v>2</v>
      </c>
      <c r="E87">
        <v>1</v>
      </c>
      <c r="F87">
        <v>20</v>
      </c>
      <c r="G87" t="s">
        <v>77</v>
      </c>
    </row>
    <row r="88" spans="2:7" x14ac:dyDescent="0.2">
      <c r="B88" t="s">
        <v>230</v>
      </c>
      <c r="C88" t="s">
        <v>231</v>
      </c>
      <c r="D88">
        <v>2</v>
      </c>
      <c r="E88">
        <v>2</v>
      </c>
      <c r="F88">
        <v>10</v>
      </c>
      <c r="G88" t="s">
        <v>77</v>
      </c>
    </row>
    <row r="89" spans="2:7" x14ac:dyDescent="0.2">
      <c r="B89" t="s">
        <v>232</v>
      </c>
      <c r="C89" t="s">
        <v>233</v>
      </c>
      <c r="D89">
        <v>1</v>
      </c>
      <c r="E89">
        <v>2</v>
      </c>
      <c r="F89">
        <v>10</v>
      </c>
      <c r="G89" t="s">
        <v>77</v>
      </c>
    </row>
    <row r="90" spans="2:7" x14ac:dyDescent="0.2">
      <c r="B90"/>
      <c r="C90" t="s">
        <v>234</v>
      </c>
      <c r="D90">
        <v>1</v>
      </c>
      <c r="E90">
        <v>2</v>
      </c>
      <c r="F90">
        <v>20</v>
      </c>
      <c r="G90" t="s">
        <v>77</v>
      </c>
    </row>
    <row r="91" spans="2:7" x14ac:dyDescent="0.2">
      <c r="B91" t="s">
        <v>235</v>
      </c>
      <c r="C91" t="s">
        <v>236</v>
      </c>
      <c r="D91">
        <v>2</v>
      </c>
      <c r="E91">
        <v>2</v>
      </c>
      <c r="F91">
        <v>20</v>
      </c>
      <c r="G91" t="s">
        <v>77</v>
      </c>
    </row>
    <row r="92" spans="2:7" x14ac:dyDescent="0.2">
      <c r="B92" t="s">
        <v>237</v>
      </c>
      <c r="C92" t="s">
        <v>238</v>
      </c>
      <c r="D92">
        <v>2</v>
      </c>
      <c r="E92">
        <v>1</v>
      </c>
      <c r="F92">
        <v>20</v>
      </c>
      <c r="G92" t="s">
        <v>239</v>
      </c>
    </row>
    <row r="93" spans="2:7" x14ac:dyDescent="0.2">
      <c r="B93" t="s">
        <v>240</v>
      </c>
      <c r="C93" t="s">
        <v>241</v>
      </c>
      <c r="D93">
        <v>2</v>
      </c>
      <c r="E93">
        <v>1</v>
      </c>
      <c r="F93">
        <v>20</v>
      </c>
      <c r="G93" t="s">
        <v>77</v>
      </c>
    </row>
    <row r="94" spans="2:7" x14ac:dyDescent="0.2">
      <c r="B94" t="s">
        <v>242</v>
      </c>
      <c r="C94" t="s">
        <v>243</v>
      </c>
      <c r="D94">
        <v>1</v>
      </c>
      <c r="E94">
        <v>1</v>
      </c>
      <c r="F94">
        <v>20</v>
      </c>
      <c r="G94" t="s">
        <v>77</v>
      </c>
    </row>
    <row r="95" spans="2:7" x14ac:dyDescent="0.2">
      <c r="B95" t="s">
        <v>244</v>
      </c>
      <c r="C95" t="s">
        <v>245</v>
      </c>
      <c r="D95">
        <v>1</v>
      </c>
      <c r="E95">
        <v>2</v>
      </c>
      <c r="F95">
        <v>10</v>
      </c>
      <c r="G95" t="s">
        <v>77</v>
      </c>
    </row>
    <row r="96" spans="2:7" x14ac:dyDescent="0.2">
      <c r="B96" t="s">
        <v>246</v>
      </c>
      <c r="C96" t="s">
        <v>247</v>
      </c>
      <c r="D96">
        <v>3</v>
      </c>
      <c r="E96">
        <v>2</v>
      </c>
      <c r="F96">
        <v>20</v>
      </c>
      <c r="G96" t="s">
        <v>77</v>
      </c>
    </row>
    <row r="97" spans="2:7" x14ac:dyDescent="0.2">
      <c r="B97" t="s">
        <v>248</v>
      </c>
      <c r="C97" t="s">
        <v>249</v>
      </c>
      <c r="D97">
        <v>5</v>
      </c>
      <c r="E97">
        <v>0</v>
      </c>
      <c r="F97">
        <v>20</v>
      </c>
      <c r="G97" t="s">
        <v>77</v>
      </c>
    </row>
    <row r="98" spans="2:7" x14ac:dyDescent="0.2">
      <c r="B98" t="s">
        <v>250</v>
      </c>
      <c r="C98" t="s">
        <v>251</v>
      </c>
      <c r="D98">
        <v>5</v>
      </c>
      <c r="E98">
        <v>0</v>
      </c>
      <c r="F98">
        <v>20</v>
      </c>
      <c r="G98" t="s">
        <v>77</v>
      </c>
    </row>
    <row r="99" spans="2:7" x14ac:dyDescent="0.2">
      <c r="B99" t="s">
        <v>252</v>
      </c>
      <c r="C99" t="s">
        <v>253</v>
      </c>
      <c r="D99">
        <v>3</v>
      </c>
      <c r="E99">
        <v>2</v>
      </c>
      <c r="F99">
        <v>20</v>
      </c>
      <c r="G99" t="s">
        <v>77</v>
      </c>
    </row>
    <row r="100" spans="2:7" x14ac:dyDescent="0.2">
      <c r="B100" t="s">
        <v>254</v>
      </c>
      <c r="C100" t="s">
        <v>255</v>
      </c>
      <c r="D100">
        <v>2</v>
      </c>
      <c r="E100">
        <v>2</v>
      </c>
      <c r="F100">
        <v>20</v>
      </c>
      <c r="G100" t="s">
        <v>77</v>
      </c>
    </row>
    <row r="101" spans="2:7" x14ac:dyDescent="0.2">
      <c r="B101" t="s">
        <v>256</v>
      </c>
      <c r="C101" t="s">
        <v>257</v>
      </c>
      <c r="D101">
        <v>2</v>
      </c>
      <c r="E101">
        <v>1</v>
      </c>
      <c r="F101">
        <v>20</v>
      </c>
      <c r="G101" t="s">
        <v>77</v>
      </c>
    </row>
    <row r="102" spans="2:7" x14ac:dyDescent="0.2">
      <c r="B102" t="s">
        <v>258</v>
      </c>
      <c r="C102" t="s">
        <v>259</v>
      </c>
      <c r="D102">
        <v>5</v>
      </c>
      <c r="E102">
        <v>1</v>
      </c>
      <c r="F102">
        <v>20</v>
      </c>
      <c r="G102" t="s">
        <v>77</v>
      </c>
    </row>
    <row r="103" spans="2:7" x14ac:dyDescent="0.2">
      <c r="B103" t="s">
        <v>260</v>
      </c>
      <c r="C103" t="s">
        <v>261</v>
      </c>
      <c r="D103">
        <v>5</v>
      </c>
      <c r="E103">
        <v>2</v>
      </c>
      <c r="F103">
        <v>20</v>
      </c>
      <c r="G103" t="s">
        <v>77</v>
      </c>
    </row>
    <row r="104" spans="2:7" x14ac:dyDescent="0.2">
      <c r="B104" t="s">
        <v>262</v>
      </c>
      <c r="C104" t="s">
        <v>263</v>
      </c>
      <c r="D104">
        <v>5</v>
      </c>
      <c r="E104">
        <v>1</v>
      </c>
      <c r="F104">
        <v>20</v>
      </c>
      <c r="G104" t="s">
        <v>77</v>
      </c>
    </row>
    <row r="105" spans="2:7" x14ac:dyDescent="0.2">
      <c r="B105" t="s">
        <v>264</v>
      </c>
      <c r="C105" t="s">
        <v>265</v>
      </c>
      <c r="D105">
        <v>5</v>
      </c>
      <c r="E105">
        <v>2</v>
      </c>
      <c r="F105">
        <v>20</v>
      </c>
      <c r="G105" t="s">
        <v>77</v>
      </c>
    </row>
    <row r="106" spans="2:7" x14ac:dyDescent="0.2">
      <c r="B106" t="s">
        <v>266</v>
      </c>
      <c r="C106" t="s">
        <v>267</v>
      </c>
      <c r="D106">
        <v>5</v>
      </c>
      <c r="E106">
        <v>0</v>
      </c>
      <c r="F106">
        <v>20</v>
      </c>
      <c r="G106" t="s">
        <v>77</v>
      </c>
    </row>
    <row r="107" spans="2:7" x14ac:dyDescent="0.2">
      <c r="B107" t="s">
        <v>268</v>
      </c>
      <c r="C107" t="s">
        <v>269</v>
      </c>
      <c r="D107">
        <v>5</v>
      </c>
      <c r="E107">
        <v>0</v>
      </c>
      <c r="F107">
        <v>20</v>
      </c>
      <c r="G107" t="s">
        <v>77</v>
      </c>
    </row>
    <row r="108" spans="2:7" x14ac:dyDescent="0.2">
      <c r="B108" t="s">
        <v>270</v>
      </c>
      <c r="C108" t="s">
        <v>271</v>
      </c>
      <c r="D108">
        <v>3</v>
      </c>
      <c r="E108">
        <v>1</v>
      </c>
      <c r="F108">
        <v>20</v>
      </c>
      <c r="G108" t="s">
        <v>77</v>
      </c>
    </row>
    <row r="109" spans="2:7" x14ac:dyDescent="0.2">
      <c r="B109" t="s">
        <v>272</v>
      </c>
      <c r="C109" t="s">
        <v>273</v>
      </c>
      <c r="D109">
        <v>1</v>
      </c>
      <c r="E109">
        <v>1</v>
      </c>
      <c r="F109">
        <v>20</v>
      </c>
      <c r="G109" t="s">
        <v>77</v>
      </c>
    </row>
    <row r="110" spans="2:7" x14ac:dyDescent="0.2">
      <c r="B110" t="s">
        <v>274</v>
      </c>
      <c r="C110" t="s">
        <v>275</v>
      </c>
      <c r="D110">
        <v>3</v>
      </c>
      <c r="E110">
        <v>2</v>
      </c>
      <c r="F110">
        <v>20</v>
      </c>
      <c r="G110" t="s">
        <v>77</v>
      </c>
    </row>
    <row r="111" spans="2:7" x14ac:dyDescent="0.2">
      <c r="B111" t="s">
        <v>276</v>
      </c>
      <c r="C111" t="s">
        <v>277</v>
      </c>
      <c r="D111">
        <v>3</v>
      </c>
      <c r="E111">
        <v>2</v>
      </c>
      <c r="F111">
        <v>20</v>
      </c>
      <c r="G111" t="s">
        <v>77</v>
      </c>
    </row>
    <row r="112" spans="2:7" x14ac:dyDescent="0.2">
      <c r="B112" t="s">
        <v>278</v>
      </c>
      <c r="C112" t="s">
        <v>279</v>
      </c>
      <c r="D112">
        <v>2</v>
      </c>
      <c r="E112">
        <v>2</v>
      </c>
      <c r="F112">
        <v>20</v>
      </c>
      <c r="G112" t="s">
        <v>77</v>
      </c>
    </row>
    <row r="113" spans="2:7" x14ac:dyDescent="0.2">
      <c r="B113" t="s">
        <v>280</v>
      </c>
      <c r="C113" t="s">
        <v>281</v>
      </c>
      <c r="D113">
        <v>1</v>
      </c>
      <c r="E113">
        <v>2</v>
      </c>
      <c r="F113">
        <v>10</v>
      </c>
      <c r="G113" t="s">
        <v>77</v>
      </c>
    </row>
    <row r="114" spans="2:7" x14ac:dyDescent="0.2">
      <c r="B114" t="s">
        <v>282</v>
      </c>
      <c r="C114" t="s">
        <v>283</v>
      </c>
      <c r="D114">
        <v>1</v>
      </c>
      <c r="E114">
        <v>2</v>
      </c>
      <c r="F114">
        <v>20</v>
      </c>
      <c r="G114" t="s">
        <v>77</v>
      </c>
    </row>
    <row r="115" spans="2:7" x14ac:dyDescent="0.2">
      <c r="B115" t="s">
        <v>284</v>
      </c>
      <c r="C115" t="s">
        <v>285</v>
      </c>
      <c r="D115">
        <v>3</v>
      </c>
      <c r="E115">
        <v>1</v>
      </c>
      <c r="F115">
        <v>10</v>
      </c>
      <c r="G115" t="s">
        <v>77</v>
      </c>
    </row>
    <row r="116" spans="2:7" x14ac:dyDescent="0.2">
      <c r="B116"/>
      <c r="C116" t="s">
        <v>286</v>
      </c>
      <c r="D116">
        <v>3</v>
      </c>
      <c r="E116">
        <v>1</v>
      </c>
      <c r="F116">
        <v>20</v>
      </c>
      <c r="G116" t="s">
        <v>77</v>
      </c>
    </row>
    <row r="117" spans="2:7" x14ac:dyDescent="0.2">
      <c r="B117"/>
      <c r="C117" t="s">
        <v>287</v>
      </c>
      <c r="D117">
        <v>3</v>
      </c>
      <c r="E117">
        <v>1</v>
      </c>
      <c r="F117">
        <v>10</v>
      </c>
      <c r="G117" t="s">
        <v>77</v>
      </c>
    </row>
    <row r="118" spans="2:7" x14ac:dyDescent="0.2">
      <c r="B118"/>
      <c r="C118" t="s">
        <v>288</v>
      </c>
      <c r="D118">
        <v>3</v>
      </c>
      <c r="E118">
        <v>1</v>
      </c>
      <c r="F118">
        <v>20</v>
      </c>
      <c r="G118" t="s">
        <v>77</v>
      </c>
    </row>
    <row r="119" spans="2:7" x14ac:dyDescent="0.2">
      <c r="B119" t="s">
        <v>289</v>
      </c>
      <c r="C119" t="s">
        <v>290</v>
      </c>
      <c r="D119">
        <v>3</v>
      </c>
      <c r="E119">
        <v>1</v>
      </c>
      <c r="F119">
        <v>10</v>
      </c>
      <c r="G119" t="s">
        <v>291</v>
      </c>
    </row>
    <row r="120" spans="2:7" x14ac:dyDescent="0.2">
      <c r="B120" t="s">
        <v>292</v>
      </c>
      <c r="C120" t="s">
        <v>293</v>
      </c>
      <c r="D120">
        <v>2</v>
      </c>
      <c r="E120">
        <v>2</v>
      </c>
      <c r="F120">
        <v>20</v>
      </c>
      <c r="G120" t="s">
        <v>77</v>
      </c>
    </row>
    <row r="121" spans="2:7" x14ac:dyDescent="0.2">
      <c r="B121" t="s">
        <v>294</v>
      </c>
      <c r="C121" t="s">
        <v>295</v>
      </c>
      <c r="D121">
        <v>3</v>
      </c>
      <c r="E121">
        <v>1</v>
      </c>
      <c r="F121">
        <v>20</v>
      </c>
      <c r="G121" t="s">
        <v>77</v>
      </c>
    </row>
    <row r="122" spans="2:7" x14ac:dyDescent="0.2">
      <c r="B122" t="s">
        <v>296</v>
      </c>
      <c r="C122" t="s">
        <v>297</v>
      </c>
      <c r="D122">
        <v>2</v>
      </c>
      <c r="E122">
        <v>2</v>
      </c>
      <c r="F122">
        <v>20</v>
      </c>
      <c r="G122" t="s">
        <v>77</v>
      </c>
    </row>
    <row r="123" spans="2:7" x14ac:dyDescent="0.2">
      <c r="B123" t="s">
        <v>298</v>
      </c>
      <c r="C123" t="s">
        <v>299</v>
      </c>
      <c r="D123">
        <v>2</v>
      </c>
      <c r="E123">
        <v>1</v>
      </c>
      <c r="F123">
        <v>10</v>
      </c>
      <c r="G123" t="s">
        <v>300</v>
      </c>
    </row>
    <row r="124" spans="2:7" x14ac:dyDescent="0.2">
      <c r="B124"/>
      <c r="C124" t="s">
        <v>301</v>
      </c>
      <c r="D124">
        <v>2</v>
      </c>
      <c r="E124">
        <v>2</v>
      </c>
      <c r="F124">
        <v>10</v>
      </c>
      <c r="G124" t="s">
        <v>300</v>
      </c>
    </row>
    <row r="125" spans="2:7" x14ac:dyDescent="0.2">
      <c r="B125" t="s">
        <v>302</v>
      </c>
      <c r="C125" t="s">
        <v>303</v>
      </c>
      <c r="D125">
        <v>3</v>
      </c>
      <c r="E125">
        <v>1</v>
      </c>
      <c r="F125">
        <v>20</v>
      </c>
      <c r="G125" t="s">
        <v>77</v>
      </c>
    </row>
    <row r="126" spans="2:7" x14ac:dyDescent="0.2">
      <c r="B126" t="s">
        <v>304</v>
      </c>
      <c r="C126" t="s">
        <v>305</v>
      </c>
      <c r="D126">
        <v>2</v>
      </c>
      <c r="E126">
        <v>1</v>
      </c>
      <c r="F126">
        <v>20</v>
      </c>
      <c r="G126" t="s">
        <v>77</v>
      </c>
    </row>
    <row r="127" spans="2:7" x14ac:dyDescent="0.2">
      <c r="B127" t="s">
        <v>306</v>
      </c>
      <c r="C127" t="s">
        <v>307</v>
      </c>
      <c r="D127">
        <v>1</v>
      </c>
      <c r="E127">
        <v>1</v>
      </c>
      <c r="F127">
        <v>10</v>
      </c>
      <c r="G127" t="s">
        <v>77</v>
      </c>
    </row>
    <row r="128" spans="2:7" x14ac:dyDescent="0.2">
      <c r="B128" t="s">
        <v>308</v>
      </c>
      <c r="C128" t="s">
        <v>309</v>
      </c>
      <c r="D128">
        <v>3</v>
      </c>
      <c r="E128">
        <v>2</v>
      </c>
      <c r="F128">
        <v>20</v>
      </c>
      <c r="G128" t="s">
        <v>77</v>
      </c>
    </row>
    <row r="129" spans="2:7" x14ac:dyDescent="0.2">
      <c r="B129" t="s">
        <v>310</v>
      </c>
      <c r="C129" t="s">
        <v>311</v>
      </c>
      <c r="D129">
        <v>3</v>
      </c>
      <c r="E129">
        <v>1</v>
      </c>
      <c r="F129">
        <v>20</v>
      </c>
      <c r="G129" t="s">
        <v>77</v>
      </c>
    </row>
    <row r="130" spans="2:7" x14ac:dyDescent="0.2">
      <c r="B130" t="s">
        <v>312</v>
      </c>
      <c r="C130" t="s">
        <v>313</v>
      </c>
      <c r="D130">
        <v>1</v>
      </c>
      <c r="E130">
        <v>2</v>
      </c>
      <c r="F130">
        <v>20</v>
      </c>
      <c r="G130" t="s">
        <v>77</v>
      </c>
    </row>
    <row r="131" spans="2:7" x14ac:dyDescent="0.2">
      <c r="B131" t="s">
        <v>314</v>
      </c>
      <c r="C131" t="s">
        <v>315</v>
      </c>
      <c r="D131">
        <v>3</v>
      </c>
      <c r="E131">
        <v>1</v>
      </c>
      <c r="F131">
        <v>10</v>
      </c>
      <c r="G131" t="s">
        <v>77</v>
      </c>
    </row>
    <row r="132" spans="2:7" x14ac:dyDescent="0.2">
      <c r="B132" t="s">
        <v>316</v>
      </c>
      <c r="C132" t="s">
        <v>317</v>
      </c>
      <c r="D132">
        <v>3</v>
      </c>
      <c r="E132">
        <v>1</v>
      </c>
      <c r="F132">
        <v>20</v>
      </c>
      <c r="G132" t="s">
        <v>77</v>
      </c>
    </row>
    <row r="133" spans="2:7" x14ac:dyDescent="0.2">
      <c r="B133" t="s">
        <v>318</v>
      </c>
      <c r="C133" t="s">
        <v>319</v>
      </c>
      <c r="D133">
        <v>3</v>
      </c>
      <c r="E133">
        <v>1</v>
      </c>
      <c r="F133">
        <v>20</v>
      </c>
      <c r="G133" t="s">
        <v>77</v>
      </c>
    </row>
    <row r="134" spans="2:7" x14ac:dyDescent="0.2">
      <c r="B134" t="s">
        <v>320</v>
      </c>
      <c r="C134" t="s">
        <v>321</v>
      </c>
      <c r="D134">
        <v>1</v>
      </c>
      <c r="E134">
        <v>2</v>
      </c>
      <c r="F134">
        <v>20</v>
      </c>
      <c r="G134" t="s">
        <v>77</v>
      </c>
    </row>
    <row r="135" spans="2:7" x14ac:dyDescent="0.2">
      <c r="B135" t="s">
        <v>322</v>
      </c>
      <c r="C135" t="s">
        <v>323</v>
      </c>
      <c r="D135">
        <v>1</v>
      </c>
      <c r="E135">
        <v>1</v>
      </c>
      <c r="F135">
        <v>20</v>
      </c>
      <c r="G135" t="s">
        <v>77</v>
      </c>
    </row>
    <row r="136" spans="2:7" x14ac:dyDescent="0.2">
      <c r="B136" t="s">
        <v>324</v>
      </c>
      <c r="C136" t="s">
        <v>325</v>
      </c>
      <c r="D136">
        <v>2</v>
      </c>
      <c r="E136">
        <v>1</v>
      </c>
      <c r="F136">
        <v>20</v>
      </c>
      <c r="G136" t="s">
        <v>77</v>
      </c>
    </row>
    <row r="137" spans="2:7" x14ac:dyDescent="0.2">
      <c r="B137" t="s">
        <v>326</v>
      </c>
      <c r="C137" t="s">
        <v>327</v>
      </c>
      <c r="D137">
        <v>2</v>
      </c>
      <c r="E137">
        <v>1</v>
      </c>
      <c r="F137">
        <v>10</v>
      </c>
      <c r="G137" t="s">
        <v>77</v>
      </c>
    </row>
    <row r="138" spans="2:7" x14ac:dyDescent="0.2">
      <c r="B138" t="s">
        <v>328</v>
      </c>
      <c r="C138" t="s">
        <v>329</v>
      </c>
      <c r="D138">
        <v>1</v>
      </c>
      <c r="E138">
        <v>2</v>
      </c>
      <c r="F138">
        <v>20</v>
      </c>
      <c r="G138" t="s">
        <v>77</v>
      </c>
    </row>
    <row r="139" spans="2:7" x14ac:dyDescent="0.2">
      <c r="B139" t="s">
        <v>330</v>
      </c>
      <c r="C139" t="s">
        <v>331</v>
      </c>
      <c r="D139">
        <v>1</v>
      </c>
      <c r="E139">
        <v>1</v>
      </c>
      <c r="F139">
        <v>20</v>
      </c>
      <c r="G139" t="s">
        <v>77</v>
      </c>
    </row>
    <row r="140" spans="2:7" x14ac:dyDescent="0.2">
      <c r="B140" t="s">
        <v>332</v>
      </c>
      <c r="C140" t="s">
        <v>333</v>
      </c>
      <c r="D140">
        <v>1</v>
      </c>
      <c r="E140">
        <v>1</v>
      </c>
      <c r="F140">
        <v>20</v>
      </c>
      <c r="G140" t="s">
        <v>77</v>
      </c>
    </row>
    <row r="141" spans="2:7" x14ac:dyDescent="0.2">
      <c r="B141" t="s">
        <v>334</v>
      </c>
      <c r="C141" t="s">
        <v>335</v>
      </c>
      <c r="D141">
        <v>2</v>
      </c>
      <c r="E141">
        <v>1</v>
      </c>
      <c r="F141">
        <v>20</v>
      </c>
      <c r="G141" t="s">
        <v>77</v>
      </c>
    </row>
    <row r="142" spans="2:7" x14ac:dyDescent="0.2">
      <c r="B142" t="s">
        <v>336</v>
      </c>
      <c r="C142" t="s">
        <v>337</v>
      </c>
      <c r="D142">
        <v>3</v>
      </c>
      <c r="E142">
        <v>1</v>
      </c>
      <c r="F142">
        <v>20</v>
      </c>
      <c r="G142" t="s">
        <v>77</v>
      </c>
    </row>
    <row r="143" spans="2:7" x14ac:dyDescent="0.2">
      <c r="B143" t="s">
        <v>338</v>
      </c>
      <c r="C143" t="s">
        <v>339</v>
      </c>
      <c r="D143">
        <v>2</v>
      </c>
      <c r="E143">
        <v>2</v>
      </c>
      <c r="F143">
        <v>10</v>
      </c>
      <c r="G143" t="s">
        <v>77</v>
      </c>
    </row>
    <row r="144" spans="2:7" x14ac:dyDescent="0.2">
      <c r="B144"/>
      <c r="C144" t="s">
        <v>340</v>
      </c>
      <c r="D144">
        <v>2</v>
      </c>
      <c r="E144">
        <v>2</v>
      </c>
      <c r="F144">
        <v>20</v>
      </c>
      <c r="G144" t="s">
        <v>77</v>
      </c>
    </row>
    <row r="145" spans="2:7" x14ac:dyDescent="0.2">
      <c r="B145" t="s">
        <v>341</v>
      </c>
      <c r="C145" t="s">
        <v>342</v>
      </c>
      <c r="D145">
        <v>3</v>
      </c>
      <c r="E145">
        <v>1</v>
      </c>
      <c r="F145">
        <v>20</v>
      </c>
      <c r="G145" t="s">
        <v>77</v>
      </c>
    </row>
    <row r="146" spans="2:7" x14ac:dyDescent="0.2">
      <c r="B146" t="s">
        <v>343</v>
      </c>
      <c r="C146" t="s">
        <v>344</v>
      </c>
      <c r="D146">
        <v>1</v>
      </c>
      <c r="E146">
        <v>2</v>
      </c>
      <c r="F146">
        <v>20</v>
      </c>
      <c r="G146" t="s">
        <v>77</v>
      </c>
    </row>
    <row r="147" spans="2:7" x14ac:dyDescent="0.2">
      <c r="B147" t="s">
        <v>345</v>
      </c>
      <c r="C147" t="s">
        <v>346</v>
      </c>
      <c r="D147">
        <v>1</v>
      </c>
      <c r="E147">
        <v>2</v>
      </c>
      <c r="F147">
        <v>20</v>
      </c>
      <c r="G147" t="s">
        <v>77</v>
      </c>
    </row>
    <row r="148" spans="2:7" x14ac:dyDescent="0.2">
      <c r="B148" t="s">
        <v>347</v>
      </c>
      <c r="C148" t="s">
        <v>348</v>
      </c>
      <c r="D148">
        <v>1</v>
      </c>
      <c r="E148">
        <v>2</v>
      </c>
      <c r="F148">
        <v>10</v>
      </c>
      <c r="G148" t="s">
        <v>77</v>
      </c>
    </row>
    <row r="149" spans="2:7" x14ac:dyDescent="0.2">
      <c r="B149" t="s">
        <v>349</v>
      </c>
      <c r="C149" t="s">
        <v>350</v>
      </c>
      <c r="D149">
        <v>2</v>
      </c>
      <c r="E149">
        <v>1</v>
      </c>
      <c r="F149">
        <v>20</v>
      </c>
      <c r="G149" t="s">
        <v>351</v>
      </c>
    </row>
    <row r="150" spans="2:7" x14ac:dyDescent="0.2">
      <c r="B150" t="s">
        <v>352</v>
      </c>
      <c r="C150" t="s">
        <v>353</v>
      </c>
      <c r="D150">
        <v>3</v>
      </c>
      <c r="E150">
        <v>1</v>
      </c>
      <c r="F150">
        <v>20</v>
      </c>
      <c r="G150" t="s">
        <v>77</v>
      </c>
    </row>
    <row r="151" spans="2:7" x14ac:dyDescent="0.2">
      <c r="B151" t="s">
        <v>354</v>
      </c>
      <c r="C151" t="s">
        <v>355</v>
      </c>
      <c r="D151">
        <v>3</v>
      </c>
      <c r="E151">
        <v>1</v>
      </c>
      <c r="F151">
        <v>20</v>
      </c>
      <c r="G151" t="s">
        <v>77</v>
      </c>
    </row>
    <row r="152" spans="2:7" x14ac:dyDescent="0.2">
      <c r="B152" t="s">
        <v>356</v>
      </c>
      <c r="C152" t="s">
        <v>357</v>
      </c>
      <c r="D152">
        <v>3</v>
      </c>
      <c r="E152">
        <v>1</v>
      </c>
      <c r="F152">
        <v>20</v>
      </c>
      <c r="G152" t="s">
        <v>77</v>
      </c>
    </row>
    <row r="153" spans="2:7" x14ac:dyDescent="0.2">
      <c r="B153" t="s">
        <v>358</v>
      </c>
      <c r="C153" t="s">
        <v>359</v>
      </c>
      <c r="D153">
        <v>1</v>
      </c>
      <c r="E153">
        <v>0</v>
      </c>
      <c r="F153">
        <v>20</v>
      </c>
      <c r="G153" t="s">
        <v>77</v>
      </c>
    </row>
    <row r="154" spans="2:7" x14ac:dyDescent="0.2">
      <c r="B154" t="s">
        <v>360</v>
      </c>
      <c r="C154" t="s">
        <v>361</v>
      </c>
      <c r="D154">
        <v>2</v>
      </c>
      <c r="E154">
        <v>2</v>
      </c>
      <c r="F154">
        <v>20</v>
      </c>
      <c r="G154" t="s">
        <v>77</v>
      </c>
    </row>
    <row r="155" spans="2:7" x14ac:dyDescent="0.2">
      <c r="B155" t="s">
        <v>362</v>
      </c>
      <c r="C155" t="s">
        <v>363</v>
      </c>
      <c r="D155">
        <v>3</v>
      </c>
      <c r="E155">
        <v>2</v>
      </c>
      <c r="F155">
        <v>20</v>
      </c>
      <c r="G155" t="s">
        <v>77</v>
      </c>
    </row>
    <row r="156" spans="2:7" x14ac:dyDescent="0.2">
      <c r="B156" t="s">
        <v>364</v>
      </c>
      <c r="C156" t="s">
        <v>365</v>
      </c>
      <c r="D156">
        <v>2</v>
      </c>
      <c r="E156">
        <v>1</v>
      </c>
      <c r="F156">
        <v>20</v>
      </c>
      <c r="G156" t="s">
        <v>77</v>
      </c>
    </row>
    <row r="157" spans="2:7" x14ac:dyDescent="0.2">
      <c r="B157" t="s">
        <v>366</v>
      </c>
      <c r="C157" t="s">
        <v>367</v>
      </c>
      <c r="D157">
        <v>3</v>
      </c>
      <c r="E157">
        <v>2</v>
      </c>
      <c r="F157">
        <v>20</v>
      </c>
      <c r="G157" t="s">
        <v>77</v>
      </c>
    </row>
    <row r="158" spans="2:7" x14ac:dyDescent="0.2">
      <c r="B158" t="s">
        <v>368</v>
      </c>
      <c r="C158" t="s">
        <v>369</v>
      </c>
      <c r="D158">
        <v>3</v>
      </c>
      <c r="E158">
        <v>1</v>
      </c>
      <c r="F158">
        <v>20</v>
      </c>
      <c r="G158" t="s">
        <v>77</v>
      </c>
    </row>
    <row r="159" spans="2:7" x14ac:dyDescent="0.2">
      <c r="B159" t="s">
        <v>370</v>
      </c>
      <c r="C159" t="s">
        <v>371</v>
      </c>
      <c r="D159">
        <v>1</v>
      </c>
      <c r="E159">
        <v>1</v>
      </c>
      <c r="F159">
        <v>20</v>
      </c>
      <c r="G159" t="s">
        <v>77</v>
      </c>
    </row>
    <row r="160" spans="2:7" x14ac:dyDescent="0.2">
      <c r="B160" t="s">
        <v>372</v>
      </c>
      <c r="C160" t="s">
        <v>373</v>
      </c>
      <c r="D160">
        <v>2</v>
      </c>
      <c r="E160">
        <v>2</v>
      </c>
      <c r="F160">
        <v>20</v>
      </c>
      <c r="G160" t="s">
        <v>77</v>
      </c>
    </row>
    <row r="161" spans="2:7" x14ac:dyDescent="0.2">
      <c r="B161" t="s">
        <v>374</v>
      </c>
      <c r="C161" t="s">
        <v>375</v>
      </c>
      <c r="D161">
        <v>2</v>
      </c>
      <c r="E161">
        <v>1</v>
      </c>
      <c r="F161">
        <v>10</v>
      </c>
      <c r="G161" t="s">
        <v>77</v>
      </c>
    </row>
    <row r="162" spans="2:7" x14ac:dyDescent="0.2">
      <c r="B162" t="s">
        <v>376</v>
      </c>
      <c r="C162" t="s">
        <v>377</v>
      </c>
      <c r="D162">
        <v>2</v>
      </c>
      <c r="E162">
        <v>2</v>
      </c>
      <c r="F162">
        <v>10</v>
      </c>
      <c r="G162" t="s">
        <v>77</v>
      </c>
    </row>
    <row r="163" spans="2:7" x14ac:dyDescent="0.2">
      <c r="B163" t="s">
        <v>378</v>
      </c>
      <c r="C163" t="s">
        <v>379</v>
      </c>
      <c r="D163">
        <v>3</v>
      </c>
      <c r="E163">
        <v>2</v>
      </c>
      <c r="F163">
        <v>20</v>
      </c>
      <c r="G163" t="s">
        <v>77</v>
      </c>
    </row>
    <row r="164" spans="2:7" x14ac:dyDescent="0.2">
      <c r="B164" t="s">
        <v>380</v>
      </c>
      <c r="C164" t="s">
        <v>381</v>
      </c>
      <c r="D164">
        <v>3</v>
      </c>
      <c r="E164">
        <v>1</v>
      </c>
      <c r="F164">
        <v>20</v>
      </c>
      <c r="G164" t="s">
        <v>77</v>
      </c>
    </row>
    <row r="165" spans="2:7" x14ac:dyDescent="0.2">
      <c r="B165" t="s">
        <v>382</v>
      </c>
      <c r="C165" t="s">
        <v>383</v>
      </c>
      <c r="D165">
        <v>2</v>
      </c>
      <c r="E165">
        <v>1</v>
      </c>
      <c r="F165">
        <v>10</v>
      </c>
      <c r="G165" t="s">
        <v>77</v>
      </c>
    </row>
    <row r="166" spans="2:7" x14ac:dyDescent="0.2">
      <c r="B166" t="s">
        <v>384</v>
      </c>
      <c r="C166" t="s">
        <v>385</v>
      </c>
      <c r="D166">
        <v>1</v>
      </c>
      <c r="E166">
        <v>2</v>
      </c>
      <c r="F166">
        <v>20</v>
      </c>
      <c r="G166" t="s">
        <v>77</v>
      </c>
    </row>
    <row r="167" spans="2:7" x14ac:dyDescent="0.2">
      <c r="B167" t="s">
        <v>386</v>
      </c>
      <c r="C167" t="s">
        <v>387</v>
      </c>
      <c r="D167">
        <v>1</v>
      </c>
      <c r="E167">
        <v>0</v>
      </c>
      <c r="F167">
        <v>20</v>
      </c>
      <c r="G167" t="s">
        <v>77</v>
      </c>
    </row>
    <row r="168" spans="2:7" x14ac:dyDescent="0.2">
      <c r="B168" t="s">
        <v>388</v>
      </c>
      <c r="C168" t="s">
        <v>389</v>
      </c>
      <c r="D168">
        <v>2</v>
      </c>
      <c r="E168">
        <v>2</v>
      </c>
      <c r="F168">
        <v>10</v>
      </c>
      <c r="G168" t="s">
        <v>77</v>
      </c>
    </row>
    <row r="169" spans="2:7" x14ac:dyDescent="0.2">
      <c r="B169" t="s">
        <v>390</v>
      </c>
      <c r="C169" t="s">
        <v>391</v>
      </c>
      <c r="D169">
        <v>1</v>
      </c>
      <c r="E169">
        <v>2</v>
      </c>
      <c r="F169">
        <v>20</v>
      </c>
      <c r="G169" t="s">
        <v>77</v>
      </c>
    </row>
    <row r="170" spans="2:7" x14ac:dyDescent="0.2">
      <c r="B170" t="s">
        <v>392</v>
      </c>
      <c r="C170" t="s">
        <v>393</v>
      </c>
      <c r="D170">
        <v>3</v>
      </c>
      <c r="E170">
        <v>1</v>
      </c>
      <c r="F170">
        <v>20</v>
      </c>
      <c r="G170" t="s">
        <v>77</v>
      </c>
    </row>
    <row r="171" spans="2:7" x14ac:dyDescent="0.2">
      <c r="B171" t="s">
        <v>394</v>
      </c>
      <c r="C171" t="s">
        <v>395</v>
      </c>
      <c r="D171">
        <v>2</v>
      </c>
      <c r="E171">
        <v>1</v>
      </c>
      <c r="F171">
        <v>20</v>
      </c>
      <c r="G171" t="s">
        <v>77</v>
      </c>
    </row>
    <row r="172" spans="2:7" x14ac:dyDescent="0.2">
      <c r="B172"/>
      <c r="C172" t="s">
        <v>396</v>
      </c>
      <c r="D172">
        <v>2</v>
      </c>
      <c r="E172">
        <v>1</v>
      </c>
      <c r="F172">
        <v>20</v>
      </c>
      <c r="G172" t="s">
        <v>77</v>
      </c>
    </row>
    <row r="173" spans="2:7" x14ac:dyDescent="0.2">
      <c r="B173" t="s">
        <v>397</v>
      </c>
      <c r="C173" t="s">
        <v>398</v>
      </c>
      <c r="D173">
        <v>2</v>
      </c>
      <c r="E173">
        <v>2</v>
      </c>
      <c r="F173">
        <v>20</v>
      </c>
      <c r="G173" t="s">
        <v>77</v>
      </c>
    </row>
    <row r="174" spans="2:7" x14ac:dyDescent="0.2">
      <c r="B174" t="s">
        <v>399</v>
      </c>
      <c r="C174" t="s">
        <v>400</v>
      </c>
      <c r="D174">
        <v>1</v>
      </c>
      <c r="E174">
        <v>2</v>
      </c>
      <c r="F174">
        <v>20</v>
      </c>
      <c r="G174" t="s">
        <v>77</v>
      </c>
    </row>
    <row r="175" spans="2:7" x14ac:dyDescent="0.2">
      <c r="B175" t="s">
        <v>401</v>
      </c>
      <c r="C175" t="s">
        <v>402</v>
      </c>
      <c r="D175">
        <v>1</v>
      </c>
      <c r="E175">
        <v>1</v>
      </c>
      <c r="F175">
        <v>20</v>
      </c>
      <c r="G175" t="s">
        <v>77</v>
      </c>
    </row>
    <row r="176" spans="2:7" x14ac:dyDescent="0.2">
      <c r="B176" t="s">
        <v>403</v>
      </c>
      <c r="C176" t="s">
        <v>404</v>
      </c>
      <c r="D176">
        <v>2</v>
      </c>
      <c r="E176">
        <v>1</v>
      </c>
      <c r="F176">
        <v>20</v>
      </c>
      <c r="G176" t="s">
        <v>77</v>
      </c>
    </row>
    <row r="177" spans="2:7" x14ac:dyDescent="0.2">
      <c r="B177" t="s">
        <v>405</v>
      </c>
      <c r="C177" t="s">
        <v>406</v>
      </c>
      <c r="D177">
        <v>3</v>
      </c>
      <c r="E177">
        <v>1</v>
      </c>
      <c r="F177">
        <v>20</v>
      </c>
      <c r="G177" t="s">
        <v>77</v>
      </c>
    </row>
    <row r="178" spans="2:7" x14ac:dyDescent="0.2">
      <c r="B178" t="s">
        <v>407</v>
      </c>
      <c r="C178" t="s">
        <v>408</v>
      </c>
      <c r="D178">
        <v>1</v>
      </c>
      <c r="E178">
        <v>2</v>
      </c>
      <c r="F178">
        <v>10</v>
      </c>
      <c r="G178" t="s">
        <v>77</v>
      </c>
    </row>
    <row r="179" spans="2:7" x14ac:dyDescent="0.2">
      <c r="B179" t="s">
        <v>409</v>
      </c>
      <c r="C179" t="s">
        <v>410</v>
      </c>
      <c r="D179">
        <v>2</v>
      </c>
      <c r="E179">
        <v>0</v>
      </c>
      <c r="F179">
        <v>10</v>
      </c>
      <c r="G179" t="s">
        <v>411</v>
      </c>
    </row>
    <row r="180" spans="2:7" x14ac:dyDescent="0.2">
      <c r="B180"/>
      <c r="C180" t="s">
        <v>412</v>
      </c>
      <c r="D180">
        <v>3</v>
      </c>
      <c r="E180">
        <v>0</v>
      </c>
      <c r="F180">
        <v>20</v>
      </c>
      <c r="G180" t="s">
        <v>77</v>
      </c>
    </row>
    <row r="181" spans="2:7" x14ac:dyDescent="0.2">
      <c r="B181" t="s">
        <v>413</v>
      </c>
      <c r="C181" t="s">
        <v>414</v>
      </c>
      <c r="D181">
        <v>3</v>
      </c>
      <c r="E181">
        <v>2</v>
      </c>
      <c r="F181">
        <v>20</v>
      </c>
      <c r="G181" t="s">
        <v>77</v>
      </c>
    </row>
    <row r="182" spans="2:7" x14ac:dyDescent="0.2">
      <c r="B182" t="s">
        <v>415</v>
      </c>
      <c r="C182" t="s">
        <v>416</v>
      </c>
      <c r="D182">
        <v>2</v>
      </c>
      <c r="E182">
        <v>1</v>
      </c>
      <c r="F182">
        <v>20</v>
      </c>
      <c r="G182" t="s">
        <v>77</v>
      </c>
    </row>
    <row r="183" spans="2:7" x14ac:dyDescent="0.2">
      <c r="B183" t="s">
        <v>417</v>
      </c>
      <c r="C183" t="s">
        <v>418</v>
      </c>
      <c r="D183">
        <v>1</v>
      </c>
      <c r="E183">
        <v>2</v>
      </c>
      <c r="F183">
        <v>20</v>
      </c>
      <c r="G183" t="s">
        <v>77</v>
      </c>
    </row>
    <row r="184" spans="2:7" x14ac:dyDescent="0.2">
      <c r="B184" t="s">
        <v>419</v>
      </c>
      <c r="C184" t="s">
        <v>420</v>
      </c>
      <c r="D184">
        <v>2</v>
      </c>
      <c r="E184">
        <v>1</v>
      </c>
      <c r="F184">
        <v>10</v>
      </c>
      <c r="G184" t="s">
        <v>421</v>
      </c>
    </row>
    <row r="185" spans="2:7" x14ac:dyDescent="0.2">
      <c r="B185" t="s">
        <v>422</v>
      </c>
      <c r="C185" t="s">
        <v>423</v>
      </c>
      <c r="D185">
        <v>3</v>
      </c>
      <c r="E185">
        <v>1</v>
      </c>
      <c r="F185">
        <v>20</v>
      </c>
      <c r="G185" t="s">
        <v>77</v>
      </c>
    </row>
    <row r="186" spans="2:7" x14ac:dyDescent="0.2">
      <c r="B186" t="s">
        <v>424</v>
      </c>
      <c r="C186" t="s">
        <v>425</v>
      </c>
      <c r="D186">
        <v>3</v>
      </c>
      <c r="E186">
        <v>1</v>
      </c>
      <c r="F186">
        <v>20</v>
      </c>
      <c r="G186" t="s">
        <v>77</v>
      </c>
    </row>
    <row r="187" spans="2:7" x14ac:dyDescent="0.2">
      <c r="B187" t="s">
        <v>426</v>
      </c>
      <c r="C187" t="s">
        <v>427</v>
      </c>
      <c r="D187">
        <v>2</v>
      </c>
      <c r="E187">
        <v>1</v>
      </c>
      <c r="F187">
        <v>20</v>
      </c>
      <c r="G187" t="s">
        <v>77</v>
      </c>
    </row>
    <row r="188" spans="2:7" x14ac:dyDescent="0.2">
      <c r="B188" t="s">
        <v>428</v>
      </c>
      <c r="C188" t="s">
        <v>429</v>
      </c>
      <c r="D188">
        <v>1</v>
      </c>
      <c r="E188">
        <v>2</v>
      </c>
      <c r="F188">
        <v>20</v>
      </c>
      <c r="G188" t="s">
        <v>77</v>
      </c>
    </row>
    <row r="189" spans="2:7" x14ac:dyDescent="0.2">
      <c r="B189" t="s">
        <v>430</v>
      </c>
      <c r="C189" t="s">
        <v>431</v>
      </c>
      <c r="D189">
        <v>2</v>
      </c>
      <c r="E189">
        <v>2</v>
      </c>
      <c r="F189">
        <v>20</v>
      </c>
      <c r="G189" t="s">
        <v>77</v>
      </c>
    </row>
    <row r="190" spans="2:7" x14ac:dyDescent="0.2">
      <c r="B190" t="s">
        <v>432</v>
      </c>
      <c r="C190" t="s">
        <v>433</v>
      </c>
      <c r="D190">
        <v>2</v>
      </c>
      <c r="E190">
        <v>2</v>
      </c>
      <c r="F190">
        <v>20</v>
      </c>
      <c r="G190" t="s">
        <v>77</v>
      </c>
    </row>
    <row r="191" spans="2:7" x14ac:dyDescent="0.2">
      <c r="B191" t="s">
        <v>434</v>
      </c>
      <c r="C191" t="s">
        <v>435</v>
      </c>
      <c r="D191">
        <v>3</v>
      </c>
      <c r="E191">
        <v>1</v>
      </c>
      <c r="F191">
        <v>20</v>
      </c>
      <c r="G191" t="s">
        <v>77</v>
      </c>
    </row>
    <row r="192" spans="2:7" x14ac:dyDescent="0.2">
      <c r="B192" t="s">
        <v>436</v>
      </c>
      <c r="C192" t="s">
        <v>437</v>
      </c>
      <c r="D192">
        <v>1</v>
      </c>
      <c r="E192">
        <v>1</v>
      </c>
      <c r="F192">
        <v>20</v>
      </c>
      <c r="G192" t="s">
        <v>77</v>
      </c>
    </row>
    <row r="193" spans="2:7" x14ac:dyDescent="0.2">
      <c r="B193" t="s">
        <v>438</v>
      </c>
      <c r="C193" t="s">
        <v>439</v>
      </c>
      <c r="D193">
        <v>2</v>
      </c>
      <c r="E193">
        <v>2</v>
      </c>
      <c r="F193">
        <v>10</v>
      </c>
      <c r="G193" t="s">
        <v>77</v>
      </c>
    </row>
    <row r="194" spans="2:7" x14ac:dyDescent="0.2">
      <c r="B194" t="s">
        <v>440</v>
      </c>
      <c r="C194" t="s">
        <v>441</v>
      </c>
      <c r="D194">
        <v>1</v>
      </c>
      <c r="E194">
        <v>2</v>
      </c>
      <c r="F194">
        <v>20</v>
      </c>
      <c r="G194" t="s">
        <v>77</v>
      </c>
    </row>
    <row r="195" spans="2:7" x14ac:dyDescent="0.2">
      <c r="B195" t="s">
        <v>442</v>
      </c>
      <c r="C195" t="s">
        <v>443</v>
      </c>
      <c r="D195">
        <v>3</v>
      </c>
      <c r="E195">
        <v>2</v>
      </c>
      <c r="F195">
        <v>20</v>
      </c>
      <c r="G195" t="s">
        <v>77</v>
      </c>
    </row>
    <row r="196" spans="2:7" x14ac:dyDescent="0.2">
      <c r="B196" t="s">
        <v>444</v>
      </c>
      <c r="C196" t="s">
        <v>445</v>
      </c>
      <c r="D196">
        <v>2</v>
      </c>
      <c r="E196">
        <v>1</v>
      </c>
      <c r="F196">
        <v>10</v>
      </c>
      <c r="G196" t="s">
        <v>77</v>
      </c>
    </row>
    <row r="197" spans="2:7" x14ac:dyDescent="0.2">
      <c r="B197" t="s">
        <v>446</v>
      </c>
      <c r="C197" t="s">
        <v>447</v>
      </c>
      <c r="D197">
        <v>3</v>
      </c>
      <c r="E197">
        <v>2</v>
      </c>
      <c r="F197">
        <v>20</v>
      </c>
      <c r="G197" t="s">
        <v>77</v>
      </c>
    </row>
    <row r="198" spans="2:7" x14ac:dyDescent="0.2">
      <c r="B198" t="s">
        <v>448</v>
      </c>
      <c r="C198" t="s">
        <v>449</v>
      </c>
      <c r="D198">
        <v>2</v>
      </c>
      <c r="E198">
        <v>2</v>
      </c>
      <c r="F198">
        <v>20</v>
      </c>
      <c r="G198" t="s">
        <v>77</v>
      </c>
    </row>
    <row r="199" spans="2:7" x14ac:dyDescent="0.2">
      <c r="B199" t="s">
        <v>450</v>
      </c>
      <c r="C199" t="s">
        <v>451</v>
      </c>
      <c r="D199">
        <v>1</v>
      </c>
      <c r="E199">
        <v>1</v>
      </c>
      <c r="F199">
        <v>10</v>
      </c>
      <c r="G199" t="s">
        <v>77</v>
      </c>
    </row>
    <row r="200" spans="2:7" x14ac:dyDescent="0.2">
      <c r="B200" t="s">
        <v>452</v>
      </c>
      <c r="C200" t="s">
        <v>453</v>
      </c>
      <c r="D200">
        <v>1</v>
      </c>
      <c r="E200">
        <v>1</v>
      </c>
      <c r="F200">
        <v>10</v>
      </c>
      <c r="G200" t="s">
        <v>77</v>
      </c>
    </row>
    <row r="201" spans="2:7" x14ac:dyDescent="0.2">
      <c r="B201" t="s">
        <v>454</v>
      </c>
      <c r="C201" t="s">
        <v>455</v>
      </c>
      <c r="D201">
        <v>2</v>
      </c>
      <c r="E201">
        <v>2</v>
      </c>
      <c r="F201">
        <v>10</v>
      </c>
      <c r="G201" t="s">
        <v>77</v>
      </c>
    </row>
    <row r="202" spans="2:7" x14ac:dyDescent="0.2">
      <c r="B202" t="s">
        <v>456</v>
      </c>
      <c r="C202" t="s">
        <v>457</v>
      </c>
      <c r="D202">
        <v>2</v>
      </c>
      <c r="E202">
        <v>1</v>
      </c>
      <c r="F202">
        <v>10</v>
      </c>
      <c r="G202" t="s">
        <v>77</v>
      </c>
    </row>
    <row r="203" spans="2:7" x14ac:dyDescent="0.2">
      <c r="B203"/>
      <c r="C203" t="s">
        <v>458</v>
      </c>
      <c r="D203">
        <v>2</v>
      </c>
      <c r="E203">
        <v>2</v>
      </c>
      <c r="F203">
        <v>10</v>
      </c>
      <c r="G203" t="s">
        <v>77</v>
      </c>
    </row>
    <row r="204" spans="2:7" x14ac:dyDescent="0.2">
      <c r="B204" t="s">
        <v>459</v>
      </c>
      <c r="C204" t="s">
        <v>460</v>
      </c>
      <c r="D204">
        <v>2</v>
      </c>
      <c r="E204">
        <v>1</v>
      </c>
      <c r="F204">
        <v>10</v>
      </c>
      <c r="G204" t="s">
        <v>77</v>
      </c>
    </row>
    <row r="205" spans="2:7" x14ac:dyDescent="0.2">
      <c r="B205" t="s">
        <v>461</v>
      </c>
      <c r="C205" t="s">
        <v>462</v>
      </c>
      <c r="D205">
        <v>2</v>
      </c>
      <c r="E205">
        <v>2</v>
      </c>
      <c r="F205">
        <v>20</v>
      </c>
      <c r="G205" t="s">
        <v>77</v>
      </c>
    </row>
    <row r="206" spans="2:7" x14ac:dyDescent="0.2">
      <c r="B206" t="s">
        <v>463</v>
      </c>
      <c r="C206" t="s">
        <v>464</v>
      </c>
      <c r="D206">
        <v>3</v>
      </c>
      <c r="E206">
        <v>2</v>
      </c>
      <c r="F206">
        <v>20</v>
      </c>
      <c r="G206" t="s">
        <v>77</v>
      </c>
    </row>
    <row r="207" spans="2:7" x14ac:dyDescent="0.2">
      <c r="B207" t="s">
        <v>465</v>
      </c>
      <c r="C207" t="s">
        <v>466</v>
      </c>
      <c r="D207">
        <v>2</v>
      </c>
      <c r="E207">
        <v>1</v>
      </c>
      <c r="F207">
        <v>20</v>
      </c>
      <c r="G207" t="s">
        <v>84</v>
      </c>
    </row>
    <row r="208" spans="2:7" x14ac:dyDescent="0.2">
      <c r="B208" t="s">
        <v>467</v>
      </c>
      <c r="C208" t="s">
        <v>468</v>
      </c>
      <c r="D208">
        <v>2</v>
      </c>
      <c r="E208">
        <v>2</v>
      </c>
      <c r="F208">
        <v>20</v>
      </c>
      <c r="G208" t="s">
        <v>77</v>
      </c>
    </row>
    <row r="209" spans="2:7" x14ac:dyDescent="0.2">
      <c r="B209" t="s">
        <v>469</v>
      </c>
      <c r="C209" t="s">
        <v>470</v>
      </c>
      <c r="D209">
        <v>2</v>
      </c>
      <c r="E209">
        <v>2</v>
      </c>
      <c r="F209">
        <v>20</v>
      </c>
      <c r="G209" t="s">
        <v>77</v>
      </c>
    </row>
    <row r="210" spans="2:7" x14ac:dyDescent="0.2">
      <c r="B210"/>
      <c r="C210" t="s">
        <v>471</v>
      </c>
      <c r="D210">
        <v>3</v>
      </c>
      <c r="E210">
        <v>2</v>
      </c>
      <c r="F210">
        <v>20</v>
      </c>
      <c r="G210" t="s">
        <v>77</v>
      </c>
    </row>
    <row r="211" spans="2:7" x14ac:dyDescent="0.2">
      <c r="B211" t="s">
        <v>472</v>
      </c>
      <c r="C211" t="s">
        <v>473</v>
      </c>
      <c r="D211">
        <v>2</v>
      </c>
      <c r="E211">
        <v>1</v>
      </c>
      <c r="F211">
        <v>20</v>
      </c>
      <c r="G211" t="s">
        <v>77</v>
      </c>
    </row>
    <row r="212" spans="2:7" x14ac:dyDescent="0.2">
      <c r="B212" t="s">
        <v>474</v>
      </c>
      <c r="C212" t="s">
        <v>475</v>
      </c>
      <c r="D212">
        <v>3</v>
      </c>
      <c r="E212">
        <v>1</v>
      </c>
      <c r="F212">
        <v>20</v>
      </c>
      <c r="G212" t="s">
        <v>77</v>
      </c>
    </row>
    <row r="213" spans="2:7" x14ac:dyDescent="0.2">
      <c r="B213" t="s">
        <v>476</v>
      </c>
      <c r="C213" t="s">
        <v>477</v>
      </c>
      <c r="D213">
        <v>2</v>
      </c>
      <c r="E213">
        <v>1</v>
      </c>
      <c r="F213">
        <v>20</v>
      </c>
      <c r="G213" t="s">
        <v>77</v>
      </c>
    </row>
    <row r="214" spans="2:7" x14ac:dyDescent="0.2">
      <c r="B214" t="s">
        <v>478</v>
      </c>
      <c r="C214" t="s">
        <v>479</v>
      </c>
      <c r="D214">
        <v>3</v>
      </c>
      <c r="E214">
        <v>1</v>
      </c>
      <c r="F214">
        <v>20</v>
      </c>
      <c r="G214" t="s">
        <v>77</v>
      </c>
    </row>
    <row r="215" spans="2:7" x14ac:dyDescent="0.2">
      <c r="B215" t="s">
        <v>480</v>
      </c>
      <c r="C215" t="s">
        <v>481</v>
      </c>
      <c r="D215">
        <v>2</v>
      </c>
      <c r="E215">
        <v>1</v>
      </c>
      <c r="F215">
        <v>20</v>
      </c>
      <c r="G215" t="s">
        <v>77</v>
      </c>
    </row>
    <row r="216" spans="2:7" x14ac:dyDescent="0.2">
      <c r="B216" t="s">
        <v>482</v>
      </c>
      <c r="C216" t="s">
        <v>483</v>
      </c>
      <c r="D216">
        <v>3</v>
      </c>
      <c r="E216">
        <v>2</v>
      </c>
      <c r="F216">
        <v>20</v>
      </c>
      <c r="G216" t="s">
        <v>77</v>
      </c>
    </row>
    <row r="217" spans="2:7" x14ac:dyDescent="0.2">
      <c r="B217" t="s">
        <v>484</v>
      </c>
      <c r="C217" t="s">
        <v>485</v>
      </c>
      <c r="D217">
        <v>3</v>
      </c>
      <c r="E217">
        <v>2</v>
      </c>
      <c r="F217">
        <v>10</v>
      </c>
      <c r="G217" t="s">
        <v>77</v>
      </c>
    </row>
    <row r="218" spans="2:7" x14ac:dyDescent="0.2">
      <c r="B218" t="s">
        <v>486</v>
      </c>
      <c r="C218" t="s">
        <v>487</v>
      </c>
      <c r="D218">
        <v>2</v>
      </c>
      <c r="E218">
        <v>2</v>
      </c>
      <c r="F218">
        <v>20</v>
      </c>
      <c r="G218" t="s">
        <v>77</v>
      </c>
    </row>
    <row r="219" spans="2:7" x14ac:dyDescent="0.2">
      <c r="B219"/>
      <c r="C219" t="s">
        <v>488</v>
      </c>
      <c r="D219">
        <v>3</v>
      </c>
      <c r="E219">
        <v>2</v>
      </c>
      <c r="F219">
        <v>20</v>
      </c>
      <c r="G219" t="s">
        <v>77</v>
      </c>
    </row>
    <row r="220" spans="2:7" x14ac:dyDescent="0.2">
      <c r="B220" t="s">
        <v>489</v>
      </c>
      <c r="C220" t="s">
        <v>490</v>
      </c>
      <c r="D220">
        <v>2</v>
      </c>
      <c r="E220">
        <v>0</v>
      </c>
      <c r="F220">
        <v>20</v>
      </c>
      <c r="G220" t="s">
        <v>77</v>
      </c>
    </row>
    <row r="221" spans="2:7" x14ac:dyDescent="0.2">
      <c r="B221" t="s">
        <v>491</v>
      </c>
      <c r="C221" t="s">
        <v>492</v>
      </c>
      <c r="D221">
        <v>3</v>
      </c>
      <c r="E221">
        <v>1</v>
      </c>
      <c r="F221">
        <v>20</v>
      </c>
      <c r="G221" t="s">
        <v>77</v>
      </c>
    </row>
    <row r="222" spans="2:7" x14ac:dyDescent="0.2">
      <c r="B222" t="s">
        <v>493</v>
      </c>
      <c r="C222" t="s">
        <v>494</v>
      </c>
      <c r="D222">
        <v>3</v>
      </c>
      <c r="E222">
        <v>1</v>
      </c>
      <c r="F222">
        <v>20</v>
      </c>
      <c r="G222" t="s">
        <v>495</v>
      </c>
    </row>
    <row r="223" spans="2:7" x14ac:dyDescent="0.2">
      <c r="B223" t="s">
        <v>496</v>
      </c>
      <c r="C223" t="s">
        <v>497</v>
      </c>
      <c r="D223">
        <v>2</v>
      </c>
      <c r="E223">
        <v>2</v>
      </c>
      <c r="F223">
        <v>20</v>
      </c>
      <c r="G223" t="s">
        <v>498</v>
      </c>
    </row>
    <row r="224" spans="2:7" x14ac:dyDescent="0.2">
      <c r="B224" t="s">
        <v>499</v>
      </c>
      <c r="C224" t="s">
        <v>500</v>
      </c>
      <c r="D224">
        <v>3</v>
      </c>
      <c r="E224">
        <v>1</v>
      </c>
      <c r="F224">
        <v>10</v>
      </c>
      <c r="G224" t="s">
        <v>77</v>
      </c>
    </row>
    <row r="225" spans="2:7" x14ac:dyDescent="0.2">
      <c r="B225"/>
      <c r="C225" t="s">
        <v>501</v>
      </c>
      <c r="D225">
        <v>3</v>
      </c>
      <c r="E225">
        <v>1</v>
      </c>
      <c r="F225">
        <v>20</v>
      </c>
      <c r="G225" t="s">
        <v>77</v>
      </c>
    </row>
    <row r="226" spans="2:7" x14ac:dyDescent="0.2">
      <c r="B226" t="s">
        <v>502</v>
      </c>
      <c r="C226" t="s">
        <v>503</v>
      </c>
      <c r="D226">
        <v>1</v>
      </c>
      <c r="E226">
        <v>1</v>
      </c>
      <c r="F226">
        <v>20</v>
      </c>
      <c r="G226" t="s">
        <v>77</v>
      </c>
    </row>
    <row r="227" spans="2:7" x14ac:dyDescent="0.2">
      <c r="B227" t="s">
        <v>504</v>
      </c>
      <c r="C227" t="s">
        <v>505</v>
      </c>
      <c r="D227">
        <v>5</v>
      </c>
      <c r="E227">
        <v>1</v>
      </c>
      <c r="F227">
        <v>20</v>
      </c>
      <c r="G227" t="s">
        <v>77</v>
      </c>
    </row>
    <row r="228" spans="2:7" x14ac:dyDescent="0.2">
      <c r="B228" t="s">
        <v>506</v>
      </c>
      <c r="C228" t="s">
        <v>507</v>
      </c>
      <c r="D228">
        <v>5</v>
      </c>
      <c r="E228">
        <v>2</v>
      </c>
      <c r="F228">
        <v>20</v>
      </c>
      <c r="G228" t="s">
        <v>77</v>
      </c>
    </row>
    <row r="229" spans="2:7" x14ac:dyDescent="0.2">
      <c r="B229" t="s">
        <v>508</v>
      </c>
      <c r="C229" t="s">
        <v>509</v>
      </c>
      <c r="D229">
        <v>5</v>
      </c>
      <c r="E229">
        <v>0</v>
      </c>
      <c r="F229">
        <v>20</v>
      </c>
      <c r="G229" t="s">
        <v>77</v>
      </c>
    </row>
    <row r="230" spans="2:7" x14ac:dyDescent="0.2">
      <c r="B230" t="s">
        <v>510</v>
      </c>
      <c r="C230" t="s">
        <v>511</v>
      </c>
      <c r="D230">
        <v>5</v>
      </c>
      <c r="E230">
        <v>0</v>
      </c>
      <c r="F230">
        <v>20</v>
      </c>
      <c r="G230" t="s">
        <v>77</v>
      </c>
    </row>
    <row r="231" spans="2:7" x14ac:dyDescent="0.2">
      <c r="B231" t="s">
        <v>512</v>
      </c>
      <c r="C231" t="s">
        <v>513</v>
      </c>
      <c r="D231">
        <v>5</v>
      </c>
      <c r="E231">
        <v>0</v>
      </c>
      <c r="F231">
        <v>20</v>
      </c>
      <c r="G231" t="s">
        <v>77</v>
      </c>
    </row>
    <row r="232" spans="2:7" x14ac:dyDescent="0.2">
      <c r="B232" t="s">
        <v>514</v>
      </c>
      <c r="C232" t="s">
        <v>515</v>
      </c>
      <c r="D232">
        <v>5</v>
      </c>
      <c r="E232">
        <v>0</v>
      </c>
      <c r="F232">
        <v>20</v>
      </c>
      <c r="G232" t="s">
        <v>77</v>
      </c>
    </row>
    <row r="233" spans="2:7" x14ac:dyDescent="0.2">
      <c r="B233" t="s">
        <v>516</v>
      </c>
      <c r="C233" t="s">
        <v>517</v>
      </c>
      <c r="D233">
        <v>2</v>
      </c>
      <c r="E233">
        <v>1</v>
      </c>
      <c r="F233">
        <v>10</v>
      </c>
      <c r="G233" t="s">
        <v>77</v>
      </c>
    </row>
    <row r="234" spans="2:7" x14ac:dyDescent="0.2">
      <c r="B234"/>
      <c r="C234" t="s">
        <v>518</v>
      </c>
      <c r="D234">
        <v>2</v>
      </c>
      <c r="E234">
        <v>1</v>
      </c>
      <c r="F234">
        <v>20</v>
      </c>
      <c r="G234" t="s">
        <v>77</v>
      </c>
    </row>
    <row r="235" spans="2:7" x14ac:dyDescent="0.2">
      <c r="B235"/>
      <c r="C235" t="s">
        <v>519</v>
      </c>
      <c r="D235">
        <v>2</v>
      </c>
      <c r="E235">
        <v>1</v>
      </c>
      <c r="F235">
        <v>20</v>
      </c>
      <c r="G235" t="s">
        <v>77</v>
      </c>
    </row>
    <row r="236" spans="2:7" x14ac:dyDescent="0.2">
      <c r="B236"/>
      <c r="C236" t="s">
        <v>520</v>
      </c>
      <c r="D236">
        <v>2</v>
      </c>
      <c r="E236">
        <v>1</v>
      </c>
      <c r="F236">
        <v>10</v>
      </c>
      <c r="G236" t="s">
        <v>77</v>
      </c>
    </row>
    <row r="237" spans="2:7" x14ac:dyDescent="0.2">
      <c r="B237" t="s">
        <v>521</v>
      </c>
      <c r="C237" t="s">
        <v>522</v>
      </c>
      <c r="D237">
        <v>2</v>
      </c>
      <c r="E237">
        <v>1</v>
      </c>
      <c r="F237">
        <v>20</v>
      </c>
      <c r="G237" t="s">
        <v>77</v>
      </c>
    </row>
    <row r="238" spans="2:7" x14ac:dyDescent="0.2">
      <c r="B238" t="s">
        <v>523</v>
      </c>
      <c r="C238" t="s">
        <v>524</v>
      </c>
      <c r="D238">
        <v>1</v>
      </c>
      <c r="E238">
        <v>1</v>
      </c>
      <c r="F238">
        <v>20</v>
      </c>
      <c r="G238" t="s">
        <v>77</v>
      </c>
    </row>
    <row r="239" spans="2:7" x14ac:dyDescent="0.2">
      <c r="B239" t="s">
        <v>525</v>
      </c>
      <c r="C239" t="s">
        <v>526</v>
      </c>
      <c r="D239">
        <v>3</v>
      </c>
      <c r="E239">
        <v>1</v>
      </c>
      <c r="F239">
        <v>10</v>
      </c>
      <c r="G239" t="s">
        <v>77</v>
      </c>
    </row>
    <row r="240" spans="2:7" x14ac:dyDescent="0.2">
      <c r="B240"/>
      <c r="C240" t="s">
        <v>527</v>
      </c>
      <c r="D240">
        <v>3</v>
      </c>
      <c r="E240">
        <v>1</v>
      </c>
      <c r="F240">
        <v>20</v>
      </c>
      <c r="G240" t="s">
        <v>77</v>
      </c>
    </row>
    <row r="241" spans="2:7" x14ac:dyDescent="0.2">
      <c r="B241"/>
      <c r="C241" t="s">
        <v>528</v>
      </c>
      <c r="D241">
        <v>3</v>
      </c>
      <c r="E241">
        <v>1</v>
      </c>
      <c r="F241">
        <v>10</v>
      </c>
      <c r="G241" t="s">
        <v>77</v>
      </c>
    </row>
    <row r="242" spans="2:7" x14ac:dyDescent="0.2">
      <c r="B242"/>
      <c r="C242" t="s">
        <v>529</v>
      </c>
      <c r="D242">
        <v>3</v>
      </c>
      <c r="E242">
        <v>1</v>
      </c>
      <c r="F242">
        <v>20</v>
      </c>
      <c r="G242" t="s">
        <v>77</v>
      </c>
    </row>
    <row r="243" spans="2:7" x14ac:dyDescent="0.2">
      <c r="B243" t="s">
        <v>530</v>
      </c>
      <c r="C243" t="s">
        <v>531</v>
      </c>
      <c r="D243">
        <v>2</v>
      </c>
      <c r="E243">
        <v>2</v>
      </c>
      <c r="F243">
        <v>20</v>
      </c>
      <c r="G243" t="s">
        <v>77</v>
      </c>
    </row>
    <row r="244" spans="2:7" x14ac:dyDescent="0.2">
      <c r="B244"/>
      <c r="C244" t="s">
        <v>532</v>
      </c>
      <c r="D244">
        <v>3</v>
      </c>
      <c r="E244">
        <v>2</v>
      </c>
      <c r="F244">
        <v>20</v>
      </c>
      <c r="G244" t="s">
        <v>77</v>
      </c>
    </row>
    <row r="245" spans="2:7" x14ac:dyDescent="0.2">
      <c r="B245" t="s">
        <v>533</v>
      </c>
      <c r="C245" t="s">
        <v>534</v>
      </c>
      <c r="D245">
        <v>1</v>
      </c>
      <c r="E245">
        <v>1</v>
      </c>
      <c r="F245">
        <v>20</v>
      </c>
      <c r="G245" t="s">
        <v>77</v>
      </c>
    </row>
    <row r="246" spans="2:7" x14ac:dyDescent="0.2">
      <c r="B246" t="s">
        <v>535</v>
      </c>
      <c r="C246" t="s">
        <v>536</v>
      </c>
      <c r="D246">
        <v>2</v>
      </c>
      <c r="E246">
        <v>1</v>
      </c>
      <c r="F246">
        <v>20</v>
      </c>
      <c r="G246" t="s">
        <v>77</v>
      </c>
    </row>
    <row r="247" spans="2:7" x14ac:dyDescent="0.2">
      <c r="B247" t="s">
        <v>537</v>
      </c>
      <c r="C247" t="s">
        <v>538</v>
      </c>
      <c r="D247">
        <v>1</v>
      </c>
      <c r="E247">
        <v>2</v>
      </c>
      <c r="F247">
        <v>10</v>
      </c>
      <c r="G247" t="s">
        <v>77</v>
      </c>
    </row>
    <row r="248" spans="2:7" x14ac:dyDescent="0.2">
      <c r="B248" t="s">
        <v>539</v>
      </c>
      <c r="C248" t="s">
        <v>540</v>
      </c>
      <c r="D248">
        <v>1</v>
      </c>
      <c r="E248" t="s">
        <v>111</v>
      </c>
      <c r="F248">
        <v>10</v>
      </c>
      <c r="G248" t="s">
        <v>77</v>
      </c>
    </row>
    <row r="249" spans="2:7" x14ac:dyDescent="0.2">
      <c r="B249" t="s">
        <v>541</v>
      </c>
      <c r="C249" t="s">
        <v>542</v>
      </c>
      <c r="D249">
        <v>1</v>
      </c>
      <c r="E249">
        <v>1</v>
      </c>
      <c r="F249">
        <v>10</v>
      </c>
      <c r="G249" t="s">
        <v>77</v>
      </c>
    </row>
    <row r="250" spans="2:7" x14ac:dyDescent="0.2">
      <c r="B250" t="s">
        <v>543</v>
      </c>
      <c r="C250" t="s">
        <v>544</v>
      </c>
      <c r="D250">
        <v>1</v>
      </c>
      <c r="E250">
        <v>2</v>
      </c>
      <c r="F250">
        <v>10</v>
      </c>
      <c r="G250" t="s">
        <v>545</v>
      </c>
    </row>
    <row r="251" spans="2:7" x14ac:dyDescent="0.2">
      <c r="B251" t="s">
        <v>546</v>
      </c>
      <c r="C251" t="s">
        <v>547</v>
      </c>
      <c r="D251">
        <v>1</v>
      </c>
      <c r="E251">
        <v>2</v>
      </c>
      <c r="F251">
        <v>10</v>
      </c>
      <c r="G251" t="s">
        <v>77</v>
      </c>
    </row>
    <row r="252" spans="2:7" x14ac:dyDescent="0.2">
      <c r="B252" t="s">
        <v>548</v>
      </c>
      <c r="C252" t="s">
        <v>549</v>
      </c>
      <c r="D252">
        <v>2</v>
      </c>
      <c r="E252">
        <v>2</v>
      </c>
      <c r="F252">
        <v>20</v>
      </c>
      <c r="G252" t="s">
        <v>77</v>
      </c>
    </row>
    <row r="253" spans="2:7" x14ac:dyDescent="0.2">
      <c r="B253" t="s">
        <v>550</v>
      </c>
      <c r="C253" t="s">
        <v>551</v>
      </c>
      <c r="D253">
        <v>3</v>
      </c>
      <c r="E253">
        <v>2</v>
      </c>
      <c r="F253">
        <v>20</v>
      </c>
      <c r="G253" t="s">
        <v>77</v>
      </c>
    </row>
    <row r="254" spans="2:7" x14ac:dyDescent="0.2">
      <c r="B254" t="s">
        <v>552</v>
      </c>
      <c r="C254" t="s">
        <v>553</v>
      </c>
      <c r="D254">
        <v>2</v>
      </c>
      <c r="E254">
        <v>2</v>
      </c>
      <c r="F254">
        <v>20</v>
      </c>
      <c r="G254" t="s">
        <v>77</v>
      </c>
    </row>
    <row r="255" spans="2:7" x14ac:dyDescent="0.2">
      <c r="B255" t="s">
        <v>554</v>
      </c>
      <c r="C255" t="s">
        <v>555</v>
      </c>
      <c r="D255">
        <v>3</v>
      </c>
      <c r="E255">
        <v>1</v>
      </c>
      <c r="F255">
        <v>20</v>
      </c>
      <c r="G255" t="s">
        <v>77</v>
      </c>
    </row>
    <row r="256" spans="2:7" x14ac:dyDescent="0.2">
      <c r="B256" t="s">
        <v>556</v>
      </c>
      <c r="C256" t="s">
        <v>557</v>
      </c>
      <c r="D256">
        <v>3</v>
      </c>
      <c r="E256">
        <v>2</v>
      </c>
      <c r="F256">
        <v>20</v>
      </c>
      <c r="G256" t="s">
        <v>77</v>
      </c>
    </row>
    <row r="257" spans="2:7" x14ac:dyDescent="0.2">
      <c r="B257" t="s">
        <v>558</v>
      </c>
      <c r="C257" t="s">
        <v>559</v>
      </c>
      <c r="D257">
        <v>3</v>
      </c>
      <c r="E257">
        <v>1</v>
      </c>
      <c r="F257">
        <v>20</v>
      </c>
      <c r="G257" t="s">
        <v>77</v>
      </c>
    </row>
    <row r="258" spans="2:7" x14ac:dyDescent="0.2">
      <c r="B258" t="s">
        <v>560</v>
      </c>
      <c r="C258" t="s">
        <v>561</v>
      </c>
      <c r="D258">
        <v>1</v>
      </c>
      <c r="E258">
        <v>2</v>
      </c>
      <c r="F258">
        <v>10</v>
      </c>
      <c r="G258" t="s">
        <v>77</v>
      </c>
    </row>
    <row r="259" spans="2:7" x14ac:dyDescent="0.2">
      <c r="B259" t="s">
        <v>562</v>
      </c>
      <c r="C259" t="s">
        <v>563</v>
      </c>
      <c r="D259">
        <v>2</v>
      </c>
      <c r="E259">
        <v>2</v>
      </c>
      <c r="F259">
        <v>20</v>
      </c>
      <c r="G259" t="s">
        <v>77</v>
      </c>
    </row>
    <row r="260" spans="2:7" x14ac:dyDescent="0.2">
      <c r="B260" t="s">
        <v>564</v>
      </c>
      <c r="C260" t="s">
        <v>565</v>
      </c>
      <c r="D260">
        <v>3</v>
      </c>
      <c r="E260">
        <v>1</v>
      </c>
      <c r="F260">
        <v>20</v>
      </c>
      <c r="G260" t="s">
        <v>566</v>
      </c>
    </row>
    <row r="261" spans="2:7" x14ac:dyDescent="0.2">
      <c r="B261" t="s">
        <v>567</v>
      </c>
      <c r="C261" t="s">
        <v>568</v>
      </c>
      <c r="D261">
        <v>5</v>
      </c>
      <c r="E261">
        <v>1</v>
      </c>
      <c r="F261">
        <v>20</v>
      </c>
      <c r="G261" t="s">
        <v>77</v>
      </c>
    </row>
    <row r="262" spans="2:7" x14ac:dyDescent="0.2">
      <c r="B262" t="s">
        <v>569</v>
      </c>
      <c r="C262" t="s">
        <v>570</v>
      </c>
      <c r="D262">
        <v>5</v>
      </c>
      <c r="E262">
        <v>2</v>
      </c>
      <c r="F262">
        <v>20</v>
      </c>
      <c r="G262" t="s">
        <v>77</v>
      </c>
    </row>
    <row r="263" spans="2:7" x14ac:dyDescent="0.2">
      <c r="B263" t="s">
        <v>571</v>
      </c>
      <c r="C263" t="s">
        <v>572</v>
      </c>
      <c r="D263">
        <v>5</v>
      </c>
      <c r="E263">
        <v>0</v>
      </c>
      <c r="F263">
        <v>20</v>
      </c>
      <c r="G263" t="s">
        <v>77</v>
      </c>
    </row>
    <row r="264" spans="2:7" x14ac:dyDescent="0.2">
      <c r="B264" t="s">
        <v>573</v>
      </c>
      <c r="C264" t="s">
        <v>574</v>
      </c>
      <c r="D264">
        <v>5</v>
      </c>
      <c r="E264">
        <v>0</v>
      </c>
      <c r="F264">
        <v>20</v>
      </c>
      <c r="G264" t="s">
        <v>77</v>
      </c>
    </row>
    <row r="265" spans="2:7" x14ac:dyDescent="0.2">
      <c r="B265" t="s">
        <v>575</v>
      </c>
      <c r="C265" t="s">
        <v>576</v>
      </c>
      <c r="D265">
        <v>5</v>
      </c>
      <c r="E265">
        <v>0</v>
      </c>
      <c r="F265">
        <v>20</v>
      </c>
      <c r="G265" t="s">
        <v>77</v>
      </c>
    </row>
    <row r="266" spans="2:7" x14ac:dyDescent="0.2">
      <c r="B266" t="s">
        <v>577</v>
      </c>
      <c r="C266" t="s">
        <v>578</v>
      </c>
      <c r="D266">
        <v>1</v>
      </c>
      <c r="E266">
        <v>2</v>
      </c>
      <c r="F266">
        <v>20</v>
      </c>
      <c r="G266" t="s">
        <v>77</v>
      </c>
    </row>
    <row r="267" spans="2:7" x14ac:dyDescent="0.2">
      <c r="B267" t="s">
        <v>579</v>
      </c>
      <c r="C267" t="s">
        <v>580</v>
      </c>
      <c r="D267">
        <v>2</v>
      </c>
      <c r="E267">
        <v>1</v>
      </c>
      <c r="F267">
        <v>20</v>
      </c>
      <c r="G267" t="s">
        <v>77</v>
      </c>
    </row>
    <row r="268" spans="2:7" x14ac:dyDescent="0.2">
      <c r="B268" t="s">
        <v>581</v>
      </c>
      <c r="C268" t="s">
        <v>582</v>
      </c>
      <c r="D268">
        <v>3</v>
      </c>
      <c r="E268">
        <v>1</v>
      </c>
      <c r="F268">
        <v>20</v>
      </c>
      <c r="G268" t="s">
        <v>77</v>
      </c>
    </row>
    <row r="269" spans="2:7" x14ac:dyDescent="0.2">
      <c r="B269" t="s">
        <v>583</v>
      </c>
      <c r="C269" t="s">
        <v>584</v>
      </c>
      <c r="D269">
        <v>2</v>
      </c>
      <c r="E269">
        <v>2</v>
      </c>
      <c r="F269">
        <v>10</v>
      </c>
      <c r="G269" t="s">
        <v>585</v>
      </c>
    </row>
    <row r="270" spans="2:7" x14ac:dyDescent="0.2">
      <c r="B270" t="s">
        <v>586</v>
      </c>
      <c r="C270" t="s">
        <v>587</v>
      </c>
      <c r="D270">
        <v>3</v>
      </c>
      <c r="E270">
        <v>1</v>
      </c>
      <c r="F270">
        <v>20</v>
      </c>
      <c r="G270" t="s">
        <v>77</v>
      </c>
    </row>
    <row r="271" spans="2:7" x14ac:dyDescent="0.2">
      <c r="B271" t="s">
        <v>588</v>
      </c>
      <c r="C271" t="s">
        <v>589</v>
      </c>
      <c r="D271">
        <v>2</v>
      </c>
      <c r="E271">
        <v>2</v>
      </c>
      <c r="F271">
        <v>20</v>
      </c>
      <c r="G271" t="s">
        <v>77</v>
      </c>
    </row>
    <row r="272" spans="2:7" x14ac:dyDescent="0.2">
      <c r="B272" t="s">
        <v>590</v>
      </c>
      <c r="C272" t="s">
        <v>591</v>
      </c>
      <c r="D272">
        <v>1</v>
      </c>
      <c r="E272">
        <v>1</v>
      </c>
      <c r="F272">
        <v>20</v>
      </c>
      <c r="G272" t="s">
        <v>77</v>
      </c>
    </row>
    <row r="273" spans="2:7" x14ac:dyDescent="0.2">
      <c r="B273" t="s">
        <v>592</v>
      </c>
      <c r="C273" t="s">
        <v>593</v>
      </c>
      <c r="D273">
        <v>3</v>
      </c>
      <c r="E273">
        <v>1</v>
      </c>
      <c r="F273">
        <v>20</v>
      </c>
      <c r="G273" t="s">
        <v>77</v>
      </c>
    </row>
    <row r="274" spans="2:7" x14ac:dyDescent="0.2">
      <c r="B274" t="s">
        <v>594</v>
      </c>
      <c r="C274" t="s">
        <v>595</v>
      </c>
      <c r="D274">
        <v>2</v>
      </c>
      <c r="E274">
        <v>2</v>
      </c>
      <c r="F274">
        <v>20</v>
      </c>
      <c r="G274" t="s">
        <v>77</v>
      </c>
    </row>
    <row r="275" spans="2:7" x14ac:dyDescent="0.2">
      <c r="B275"/>
      <c r="C275" t="s">
        <v>596</v>
      </c>
      <c r="D275">
        <v>2</v>
      </c>
      <c r="E275">
        <v>2</v>
      </c>
      <c r="F275">
        <v>20</v>
      </c>
      <c r="G275" t="s">
        <v>77</v>
      </c>
    </row>
    <row r="276" spans="2:7" x14ac:dyDescent="0.2">
      <c r="B276" t="s">
        <v>597</v>
      </c>
      <c r="C276" t="s">
        <v>598</v>
      </c>
      <c r="D276">
        <v>2</v>
      </c>
      <c r="E276">
        <v>1</v>
      </c>
      <c r="F276">
        <v>20</v>
      </c>
      <c r="G276" t="s">
        <v>77</v>
      </c>
    </row>
    <row r="277" spans="2:7" x14ac:dyDescent="0.2">
      <c r="B277" t="s">
        <v>599</v>
      </c>
      <c r="C277" t="s">
        <v>600</v>
      </c>
      <c r="D277">
        <v>3</v>
      </c>
      <c r="E277">
        <v>1</v>
      </c>
      <c r="F277">
        <v>20</v>
      </c>
      <c r="G277" t="s">
        <v>77</v>
      </c>
    </row>
    <row r="278" spans="2:7" x14ac:dyDescent="0.2">
      <c r="B278" t="s">
        <v>601</v>
      </c>
      <c r="C278" t="s">
        <v>602</v>
      </c>
      <c r="D278">
        <v>1</v>
      </c>
      <c r="E278">
        <v>1</v>
      </c>
      <c r="F278">
        <v>20</v>
      </c>
      <c r="G278" t="s">
        <v>77</v>
      </c>
    </row>
    <row r="279" spans="2:7" x14ac:dyDescent="0.2">
      <c r="B279" t="s">
        <v>603</v>
      </c>
      <c r="C279" t="s">
        <v>604</v>
      </c>
      <c r="D279">
        <v>3</v>
      </c>
      <c r="E279">
        <v>2</v>
      </c>
      <c r="F279">
        <v>20</v>
      </c>
      <c r="G279" t="s">
        <v>77</v>
      </c>
    </row>
    <row r="280" spans="2:7" x14ac:dyDescent="0.2">
      <c r="B280" t="s">
        <v>605</v>
      </c>
      <c r="C280" t="s">
        <v>606</v>
      </c>
      <c r="D280">
        <v>2</v>
      </c>
      <c r="E280">
        <v>2</v>
      </c>
      <c r="F280">
        <v>20</v>
      </c>
      <c r="G280" t="s">
        <v>77</v>
      </c>
    </row>
    <row r="281" spans="2:7" x14ac:dyDescent="0.2">
      <c r="B281"/>
      <c r="C281" t="s">
        <v>607</v>
      </c>
      <c r="D281">
        <v>3</v>
      </c>
      <c r="E281">
        <v>2</v>
      </c>
      <c r="F281">
        <v>20</v>
      </c>
      <c r="G281" t="s">
        <v>77</v>
      </c>
    </row>
    <row r="282" spans="2:7" x14ac:dyDescent="0.2">
      <c r="B282" t="s">
        <v>608</v>
      </c>
      <c r="C282" t="s">
        <v>609</v>
      </c>
      <c r="D282">
        <v>2</v>
      </c>
      <c r="E282">
        <v>2</v>
      </c>
      <c r="F282">
        <v>20</v>
      </c>
      <c r="G282" t="s">
        <v>77</v>
      </c>
    </row>
    <row r="283" spans="2:7" x14ac:dyDescent="0.2">
      <c r="B283"/>
      <c r="C283" t="s">
        <v>610</v>
      </c>
      <c r="D283">
        <v>3</v>
      </c>
      <c r="E283">
        <v>2</v>
      </c>
      <c r="F283">
        <v>20</v>
      </c>
      <c r="G283" t="s">
        <v>77</v>
      </c>
    </row>
    <row r="284" spans="2:7" x14ac:dyDescent="0.2">
      <c r="B284" t="s">
        <v>611</v>
      </c>
      <c r="C284" t="s">
        <v>612</v>
      </c>
      <c r="D284">
        <v>3</v>
      </c>
      <c r="E284">
        <v>1</v>
      </c>
      <c r="F284">
        <v>20</v>
      </c>
      <c r="G284" t="s">
        <v>77</v>
      </c>
    </row>
    <row r="285" spans="2:7" x14ac:dyDescent="0.2">
      <c r="B285" t="s">
        <v>613</v>
      </c>
      <c r="C285" t="s">
        <v>614</v>
      </c>
      <c r="D285">
        <v>2</v>
      </c>
      <c r="E285">
        <v>2</v>
      </c>
      <c r="F285">
        <v>10</v>
      </c>
      <c r="G285" t="s">
        <v>615</v>
      </c>
    </row>
    <row r="286" spans="2:7" x14ac:dyDescent="0.2">
      <c r="B286" t="s">
        <v>616</v>
      </c>
      <c r="C286" t="s">
        <v>617</v>
      </c>
      <c r="D286">
        <v>3</v>
      </c>
      <c r="E286">
        <v>1</v>
      </c>
      <c r="F286">
        <v>10</v>
      </c>
      <c r="G286" t="s">
        <v>77</v>
      </c>
    </row>
    <row r="287" spans="2:7" x14ac:dyDescent="0.2">
      <c r="B287" t="s">
        <v>618</v>
      </c>
      <c r="C287" t="s">
        <v>619</v>
      </c>
      <c r="D287">
        <v>2</v>
      </c>
      <c r="E287">
        <v>2</v>
      </c>
      <c r="F287">
        <v>20</v>
      </c>
      <c r="G287" t="s">
        <v>77</v>
      </c>
    </row>
    <row r="288" spans="2:7" x14ac:dyDescent="0.2">
      <c r="B288" t="s">
        <v>620</v>
      </c>
      <c r="C288" t="s">
        <v>621</v>
      </c>
      <c r="D288">
        <v>3</v>
      </c>
      <c r="E288">
        <v>2</v>
      </c>
      <c r="F288">
        <v>20</v>
      </c>
      <c r="G288" t="s">
        <v>77</v>
      </c>
    </row>
    <row r="289" spans="2:7" x14ac:dyDescent="0.2">
      <c r="B289" t="s">
        <v>622</v>
      </c>
      <c r="C289" t="s">
        <v>623</v>
      </c>
      <c r="D289">
        <v>1</v>
      </c>
      <c r="E289">
        <v>2</v>
      </c>
      <c r="F289">
        <v>20</v>
      </c>
      <c r="G289" t="s">
        <v>77</v>
      </c>
    </row>
    <row r="290" spans="2:7" x14ac:dyDescent="0.2">
      <c r="B290" t="s">
        <v>624</v>
      </c>
      <c r="C290" t="s">
        <v>625</v>
      </c>
      <c r="D290">
        <v>1</v>
      </c>
      <c r="E290">
        <v>2</v>
      </c>
      <c r="F290">
        <v>20</v>
      </c>
      <c r="G290" t="s">
        <v>77</v>
      </c>
    </row>
    <row r="291" spans="2:7" x14ac:dyDescent="0.2">
      <c r="B291"/>
      <c r="C291" t="s">
        <v>626</v>
      </c>
      <c r="D291">
        <v>1</v>
      </c>
      <c r="E291">
        <v>2</v>
      </c>
      <c r="F291">
        <v>10</v>
      </c>
      <c r="G291" t="s">
        <v>77</v>
      </c>
    </row>
    <row r="292" spans="2:7" x14ac:dyDescent="0.2">
      <c r="B292" t="s">
        <v>627</v>
      </c>
      <c r="C292" t="s">
        <v>628</v>
      </c>
      <c r="D292">
        <v>1</v>
      </c>
      <c r="E292">
        <v>1</v>
      </c>
      <c r="F292">
        <v>20</v>
      </c>
      <c r="G292" t="s">
        <v>77</v>
      </c>
    </row>
    <row r="293" spans="2:7" x14ac:dyDescent="0.2">
      <c r="B293" t="s">
        <v>629</v>
      </c>
      <c r="C293" t="s">
        <v>630</v>
      </c>
      <c r="D293">
        <v>1</v>
      </c>
      <c r="E293">
        <v>2</v>
      </c>
      <c r="F293">
        <v>20</v>
      </c>
      <c r="G293" t="s">
        <v>77</v>
      </c>
    </row>
    <row r="294" spans="2:7" x14ac:dyDescent="0.2">
      <c r="B294" t="s">
        <v>631</v>
      </c>
      <c r="C294" t="s">
        <v>632</v>
      </c>
      <c r="D294">
        <v>3</v>
      </c>
      <c r="E294">
        <v>1</v>
      </c>
      <c r="F294">
        <v>20</v>
      </c>
      <c r="G294" t="s">
        <v>77</v>
      </c>
    </row>
    <row r="295" spans="2:7" x14ac:dyDescent="0.2">
      <c r="B295" t="s">
        <v>633</v>
      </c>
      <c r="C295" t="s">
        <v>634</v>
      </c>
      <c r="D295">
        <v>2</v>
      </c>
      <c r="E295">
        <v>1</v>
      </c>
      <c r="F295">
        <v>10</v>
      </c>
      <c r="G295" t="s">
        <v>77</v>
      </c>
    </row>
    <row r="296" spans="2:7" x14ac:dyDescent="0.2">
      <c r="B296" t="s">
        <v>635</v>
      </c>
      <c r="C296" t="s">
        <v>636</v>
      </c>
      <c r="D296">
        <v>2</v>
      </c>
      <c r="E296">
        <v>2</v>
      </c>
      <c r="F296">
        <v>20</v>
      </c>
      <c r="G296" t="s">
        <v>77</v>
      </c>
    </row>
    <row r="297" spans="2:7" x14ac:dyDescent="0.2">
      <c r="B297" t="s">
        <v>637</v>
      </c>
      <c r="C297" t="s">
        <v>638</v>
      </c>
      <c r="D297">
        <v>1</v>
      </c>
      <c r="E297">
        <v>2</v>
      </c>
      <c r="F297">
        <v>20</v>
      </c>
      <c r="G297" t="s">
        <v>77</v>
      </c>
    </row>
    <row r="298" spans="2:7" x14ac:dyDescent="0.2">
      <c r="B298" t="s">
        <v>639</v>
      </c>
      <c r="C298" t="s">
        <v>640</v>
      </c>
      <c r="D298">
        <v>3</v>
      </c>
      <c r="E298">
        <v>1</v>
      </c>
      <c r="F298">
        <v>20</v>
      </c>
      <c r="G298" t="s">
        <v>77</v>
      </c>
    </row>
    <row r="299" spans="2:7" x14ac:dyDescent="0.2">
      <c r="B299" t="s">
        <v>641</v>
      </c>
      <c r="C299" t="s">
        <v>642</v>
      </c>
      <c r="D299">
        <v>2</v>
      </c>
      <c r="E299">
        <v>2</v>
      </c>
      <c r="F299">
        <v>20</v>
      </c>
      <c r="G299" t="s">
        <v>77</v>
      </c>
    </row>
    <row r="300" spans="2:7" x14ac:dyDescent="0.2">
      <c r="B300" t="s">
        <v>643</v>
      </c>
      <c r="C300" t="s">
        <v>644</v>
      </c>
      <c r="D300">
        <v>3</v>
      </c>
      <c r="E300">
        <v>2</v>
      </c>
      <c r="F300">
        <v>10</v>
      </c>
      <c r="G300" t="s">
        <v>77</v>
      </c>
    </row>
    <row r="301" spans="2:7" x14ac:dyDescent="0.2">
      <c r="B301" t="s">
        <v>645</v>
      </c>
      <c r="C301" t="s">
        <v>646</v>
      </c>
      <c r="D301">
        <v>1</v>
      </c>
      <c r="E301">
        <v>1</v>
      </c>
      <c r="F301">
        <v>10</v>
      </c>
      <c r="G301" t="s">
        <v>77</v>
      </c>
    </row>
    <row r="302" spans="2:7" x14ac:dyDescent="0.2">
      <c r="B302" t="s">
        <v>647</v>
      </c>
      <c r="C302" t="s">
        <v>648</v>
      </c>
      <c r="D302">
        <v>2</v>
      </c>
      <c r="E302">
        <v>2</v>
      </c>
      <c r="F302">
        <v>20</v>
      </c>
      <c r="G302" t="s">
        <v>77</v>
      </c>
    </row>
    <row r="303" spans="2:7" x14ac:dyDescent="0.2">
      <c r="B303" t="s">
        <v>649</v>
      </c>
      <c r="C303" t="s">
        <v>650</v>
      </c>
      <c r="D303">
        <v>1</v>
      </c>
      <c r="E303">
        <v>2</v>
      </c>
      <c r="F303">
        <v>10</v>
      </c>
      <c r="G303" t="s">
        <v>77</v>
      </c>
    </row>
    <row r="304" spans="2:7" x14ac:dyDescent="0.2">
      <c r="B304" t="s">
        <v>651</v>
      </c>
      <c r="C304" t="s">
        <v>652</v>
      </c>
      <c r="D304">
        <v>1</v>
      </c>
      <c r="E304">
        <v>1</v>
      </c>
      <c r="F304">
        <v>20</v>
      </c>
      <c r="G304" t="s">
        <v>77</v>
      </c>
    </row>
    <row r="305" spans="2:7" x14ac:dyDescent="0.2">
      <c r="B305" t="s">
        <v>653</v>
      </c>
      <c r="C305" t="s">
        <v>654</v>
      </c>
      <c r="D305">
        <v>2</v>
      </c>
      <c r="E305">
        <v>1</v>
      </c>
      <c r="F305">
        <v>20</v>
      </c>
      <c r="G305" t="s">
        <v>655</v>
      </c>
    </row>
    <row r="306" spans="2:7" x14ac:dyDescent="0.2">
      <c r="B306" t="s">
        <v>656</v>
      </c>
      <c r="C306" t="s">
        <v>657</v>
      </c>
      <c r="D306">
        <v>3</v>
      </c>
      <c r="E306">
        <v>1</v>
      </c>
      <c r="F306">
        <v>20</v>
      </c>
      <c r="G306" t="s">
        <v>239</v>
      </c>
    </row>
    <row r="307" spans="2:7" x14ac:dyDescent="0.2">
      <c r="B307" t="s">
        <v>658</v>
      </c>
      <c r="C307" t="s">
        <v>659</v>
      </c>
      <c r="D307">
        <v>2</v>
      </c>
      <c r="E307">
        <v>1</v>
      </c>
      <c r="F307">
        <v>10</v>
      </c>
      <c r="G307" t="s">
        <v>77</v>
      </c>
    </row>
    <row r="308" spans="2:7" x14ac:dyDescent="0.2">
      <c r="B308"/>
      <c r="C308" t="s">
        <v>660</v>
      </c>
      <c r="D308">
        <v>2</v>
      </c>
      <c r="E308">
        <v>1</v>
      </c>
      <c r="F308">
        <v>20</v>
      </c>
      <c r="G308" t="s">
        <v>77</v>
      </c>
    </row>
    <row r="309" spans="2:7" x14ac:dyDescent="0.2">
      <c r="B309"/>
      <c r="C309" t="s">
        <v>661</v>
      </c>
      <c r="D309">
        <v>2</v>
      </c>
      <c r="E309">
        <v>1</v>
      </c>
      <c r="F309">
        <v>10</v>
      </c>
      <c r="G309" t="s">
        <v>77</v>
      </c>
    </row>
    <row r="310" spans="2:7" x14ac:dyDescent="0.2">
      <c r="B310"/>
      <c r="C310" t="s">
        <v>662</v>
      </c>
      <c r="D310">
        <v>2</v>
      </c>
      <c r="E310">
        <v>1</v>
      </c>
      <c r="F310">
        <v>20</v>
      </c>
      <c r="G310" t="s">
        <v>77</v>
      </c>
    </row>
    <row r="311" spans="2:7" x14ac:dyDescent="0.2">
      <c r="B311" t="s">
        <v>663</v>
      </c>
      <c r="C311" t="s">
        <v>664</v>
      </c>
      <c r="D311">
        <v>2</v>
      </c>
      <c r="E311">
        <v>2</v>
      </c>
      <c r="F311">
        <v>20</v>
      </c>
      <c r="G311" t="s">
        <v>77</v>
      </c>
    </row>
    <row r="312" spans="2:7" x14ac:dyDescent="0.2">
      <c r="B312" t="s">
        <v>665</v>
      </c>
      <c r="C312" t="s">
        <v>666</v>
      </c>
      <c r="D312">
        <v>1</v>
      </c>
      <c r="E312">
        <v>2</v>
      </c>
      <c r="F312">
        <v>20</v>
      </c>
      <c r="G312" t="s">
        <v>77</v>
      </c>
    </row>
    <row r="313" spans="2:7" x14ac:dyDescent="0.2">
      <c r="B313" t="s">
        <v>667</v>
      </c>
      <c r="C313" t="s">
        <v>668</v>
      </c>
      <c r="D313">
        <v>2</v>
      </c>
      <c r="E313">
        <v>1</v>
      </c>
      <c r="F313">
        <v>20</v>
      </c>
      <c r="G313" t="s">
        <v>655</v>
      </c>
    </row>
    <row r="314" spans="2:7" x14ac:dyDescent="0.2">
      <c r="B314" t="s">
        <v>669</v>
      </c>
      <c r="C314" t="s">
        <v>670</v>
      </c>
      <c r="D314">
        <v>2</v>
      </c>
      <c r="E314">
        <v>1</v>
      </c>
      <c r="F314">
        <v>20</v>
      </c>
      <c r="G314" t="s">
        <v>77</v>
      </c>
    </row>
    <row r="315" spans="2:7" x14ac:dyDescent="0.2">
      <c r="B315" t="s">
        <v>671</v>
      </c>
      <c r="C315" t="s">
        <v>672</v>
      </c>
      <c r="D315">
        <v>3</v>
      </c>
      <c r="E315">
        <v>2</v>
      </c>
      <c r="F315">
        <v>20</v>
      </c>
      <c r="G315" t="s">
        <v>77</v>
      </c>
    </row>
    <row r="316" spans="2:7" x14ac:dyDescent="0.2">
      <c r="B316" t="s">
        <v>673</v>
      </c>
      <c r="C316" t="s">
        <v>674</v>
      </c>
      <c r="D316">
        <v>2</v>
      </c>
      <c r="E316">
        <v>1</v>
      </c>
      <c r="F316">
        <v>20</v>
      </c>
      <c r="G316" t="s">
        <v>77</v>
      </c>
    </row>
    <row r="317" spans="2:7" x14ac:dyDescent="0.2">
      <c r="B317" t="s">
        <v>675</v>
      </c>
      <c r="C317" t="s">
        <v>676</v>
      </c>
      <c r="D317">
        <v>3</v>
      </c>
      <c r="E317">
        <v>2</v>
      </c>
      <c r="F317">
        <v>20</v>
      </c>
      <c r="G317" t="s">
        <v>77</v>
      </c>
    </row>
    <row r="318" spans="2:7" x14ac:dyDescent="0.2">
      <c r="B318" t="s">
        <v>677</v>
      </c>
      <c r="C318" t="s">
        <v>678</v>
      </c>
      <c r="D318">
        <v>2</v>
      </c>
      <c r="E318">
        <v>1</v>
      </c>
      <c r="F318">
        <v>20</v>
      </c>
      <c r="G318" t="s">
        <v>77</v>
      </c>
    </row>
    <row r="319" spans="2:7" x14ac:dyDescent="0.2">
      <c r="B319" t="s">
        <v>679</v>
      </c>
      <c r="C319" t="s">
        <v>680</v>
      </c>
      <c r="D319">
        <v>3</v>
      </c>
      <c r="E319">
        <v>1</v>
      </c>
      <c r="F319">
        <v>20</v>
      </c>
      <c r="G319" t="s">
        <v>77</v>
      </c>
    </row>
    <row r="320" spans="2:7" x14ac:dyDescent="0.2">
      <c r="B320"/>
      <c r="C320" t="s">
        <v>681</v>
      </c>
      <c r="D320">
        <v>3</v>
      </c>
      <c r="E320">
        <v>1</v>
      </c>
      <c r="F320">
        <v>20</v>
      </c>
      <c r="G320" t="s">
        <v>77</v>
      </c>
    </row>
    <row r="321" spans="2:7" x14ac:dyDescent="0.2">
      <c r="B321" t="s">
        <v>682</v>
      </c>
      <c r="C321" t="s">
        <v>683</v>
      </c>
      <c r="D321">
        <v>2</v>
      </c>
      <c r="E321">
        <v>1</v>
      </c>
      <c r="F321">
        <v>10</v>
      </c>
      <c r="G321" t="s">
        <v>77</v>
      </c>
    </row>
    <row r="322" spans="2:7" x14ac:dyDescent="0.2">
      <c r="B322" t="s">
        <v>684</v>
      </c>
      <c r="C322" t="s">
        <v>685</v>
      </c>
      <c r="D322">
        <v>2</v>
      </c>
      <c r="E322">
        <v>2</v>
      </c>
      <c r="F322">
        <v>10</v>
      </c>
      <c r="G322" t="s">
        <v>77</v>
      </c>
    </row>
    <row r="323" spans="2:7" x14ac:dyDescent="0.2">
      <c r="B323" t="s">
        <v>686</v>
      </c>
      <c r="C323" t="s">
        <v>687</v>
      </c>
      <c r="D323">
        <v>2</v>
      </c>
      <c r="E323">
        <v>1</v>
      </c>
      <c r="F323">
        <v>20</v>
      </c>
      <c r="G323" t="s">
        <v>77</v>
      </c>
    </row>
    <row r="324" spans="2:7" x14ac:dyDescent="0.2">
      <c r="B324" t="s">
        <v>688</v>
      </c>
      <c r="C324" t="s">
        <v>689</v>
      </c>
      <c r="D324">
        <v>2</v>
      </c>
      <c r="E324">
        <v>2</v>
      </c>
      <c r="F324">
        <v>20</v>
      </c>
      <c r="G324" t="s">
        <v>77</v>
      </c>
    </row>
    <row r="325" spans="2:7" x14ac:dyDescent="0.2">
      <c r="B325" t="s">
        <v>690</v>
      </c>
      <c r="C325" t="s">
        <v>691</v>
      </c>
      <c r="D325">
        <v>3</v>
      </c>
      <c r="E325">
        <v>1</v>
      </c>
      <c r="F325">
        <v>20</v>
      </c>
      <c r="G325" t="s">
        <v>77</v>
      </c>
    </row>
    <row r="326" spans="2:7" x14ac:dyDescent="0.2">
      <c r="B326" t="s">
        <v>692</v>
      </c>
      <c r="C326" t="s">
        <v>693</v>
      </c>
      <c r="D326">
        <v>3</v>
      </c>
      <c r="E326">
        <v>2</v>
      </c>
      <c r="F326">
        <v>20</v>
      </c>
      <c r="G326" t="s">
        <v>77</v>
      </c>
    </row>
    <row r="327" spans="2:7" x14ac:dyDescent="0.2">
      <c r="B327" t="s">
        <v>694</v>
      </c>
      <c r="C327" t="s">
        <v>695</v>
      </c>
      <c r="D327">
        <v>1</v>
      </c>
      <c r="E327">
        <v>2</v>
      </c>
      <c r="F327">
        <v>10</v>
      </c>
      <c r="G327" t="s">
        <v>696</v>
      </c>
    </row>
    <row r="328" spans="2:7" x14ac:dyDescent="0.2">
      <c r="B328" t="s">
        <v>697</v>
      </c>
      <c r="C328" t="s">
        <v>698</v>
      </c>
      <c r="D328">
        <v>1</v>
      </c>
      <c r="E328">
        <v>1</v>
      </c>
      <c r="F328">
        <v>10</v>
      </c>
      <c r="G328" t="s">
        <v>77</v>
      </c>
    </row>
    <row r="329" spans="2:7" x14ac:dyDescent="0.2">
      <c r="B329" t="s">
        <v>699</v>
      </c>
      <c r="C329" t="s">
        <v>700</v>
      </c>
      <c r="D329">
        <v>1</v>
      </c>
      <c r="E329">
        <v>2</v>
      </c>
      <c r="F329">
        <v>10</v>
      </c>
      <c r="G329" t="s">
        <v>77</v>
      </c>
    </row>
    <row r="330" spans="2:7" x14ac:dyDescent="0.2">
      <c r="B330" t="s">
        <v>701</v>
      </c>
      <c r="C330" t="s">
        <v>702</v>
      </c>
      <c r="D330">
        <v>1</v>
      </c>
      <c r="E330">
        <v>1</v>
      </c>
      <c r="F330">
        <v>20</v>
      </c>
      <c r="G330" t="s">
        <v>77</v>
      </c>
    </row>
    <row r="331" spans="2:7" x14ac:dyDescent="0.2">
      <c r="B331" t="s">
        <v>703</v>
      </c>
      <c r="C331" t="s">
        <v>704</v>
      </c>
      <c r="D331">
        <v>1</v>
      </c>
      <c r="E331">
        <v>1</v>
      </c>
      <c r="F331">
        <v>20</v>
      </c>
      <c r="G331" t="s">
        <v>77</v>
      </c>
    </row>
    <row r="332" spans="2:7" x14ac:dyDescent="0.2">
      <c r="B332" t="s">
        <v>705</v>
      </c>
      <c r="C332" t="s">
        <v>706</v>
      </c>
      <c r="D332">
        <v>1</v>
      </c>
      <c r="E332">
        <v>0</v>
      </c>
      <c r="F332">
        <v>20</v>
      </c>
      <c r="G332" t="s">
        <v>707</v>
      </c>
    </row>
    <row r="333" spans="2:7" x14ac:dyDescent="0.2">
      <c r="B333"/>
      <c r="C333"/>
      <c r="D333"/>
      <c r="E333"/>
      <c r="F333"/>
      <c r="G333" t="s">
        <v>77</v>
      </c>
    </row>
    <row r="334" spans="2:7" x14ac:dyDescent="0.2">
      <c r="B334" t="s">
        <v>708</v>
      </c>
      <c r="C334" t="s">
        <v>709</v>
      </c>
      <c r="D334">
        <v>1</v>
      </c>
      <c r="E334">
        <v>2</v>
      </c>
      <c r="F334">
        <v>20</v>
      </c>
      <c r="G334" t="s">
        <v>77</v>
      </c>
    </row>
    <row r="335" spans="2:7" x14ac:dyDescent="0.2">
      <c r="B335" t="s">
        <v>710</v>
      </c>
      <c r="C335" t="s">
        <v>711</v>
      </c>
      <c r="D335">
        <v>2</v>
      </c>
      <c r="E335">
        <v>2</v>
      </c>
      <c r="F335">
        <v>20</v>
      </c>
      <c r="G335" t="s">
        <v>712</v>
      </c>
    </row>
    <row r="336" spans="2:7" x14ac:dyDescent="0.2">
      <c r="B336" t="s">
        <v>713</v>
      </c>
      <c r="C336" t="s">
        <v>714</v>
      </c>
      <c r="D336">
        <v>1</v>
      </c>
      <c r="E336">
        <v>1</v>
      </c>
      <c r="F336">
        <v>20</v>
      </c>
      <c r="G336" t="s">
        <v>77</v>
      </c>
    </row>
    <row r="337" spans="2:7" x14ac:dyDescent="0.2">
      <c r="B337"/>
      <c r="C337" t="s">
        <v>715</v>
      </c>
      <c r="D337">
        <v>1</v>
      </c>
      <c r="E337">
        <v>2</v>
      </c>
      <c r="F337">
        <v>20</v>
      </c>
      <c r="G337" t="s">
        <v>77</v>
      </c>
    </row>
    <row r="338" spans="2:7" x14ac:dyDescent="0.2">
      <c r="B338" t="s">
        <v>716</v>
      </c>
      <c r="C338" t="s">
        <v>717</v>
      </c>
      <c r="D338">
        <v>1</v>
      </c>
      <c r="E338">
        <v>2</v>
      </c>
      <c r="F338">
        <v>20</v>
      </c>
      <c r="G338" t="s">
        <v>77</v>
      </c>
    </row>
    <row r="339" spans="2:7" x14ac:dyDescent="0.2">
      <c r="B339" t="s">
        <v>718</v>
      </c>
      <c r="C339" t="s">
        <v>719</v>
      </c>
      <c r="D339">
        <v>2</v>
      </c>
      <c r="E339">
        <v>2</v>
      </c>
      <c r="F339">
        <v>20</v>
      </c>
      <c r="G339" t="s">
        <v>77</v>
      </c>
    </row>
    <row r="340" spans="2:7" x14ac:dyDescent="0.2">
      <c r="B340" t="s">
        <v>720</v>
      </c>
      <c r="C340" t="s">
        <v>721</v>
      </c>
      <c r="D340">
        <v>2</v>
      </c>
      <c r="E340">
        <v>2</v>
      </c>
      <c r="F340">
        <v>10</v>
      </c>
      <c r="G340" t="s">
        <v>722</v>
      </c>
    </row>
    <row r="341" spans="2:7" x14ac:dyDescent="0.2">
      <c r="B341" t="s">
        <v>723</v>
      </c>
      <c r="C341" t="s">
        <v>724</v>
      </c>
      <c r="D341">
        <v>1</v>
      </c>
      <c r="E341">
        <v>2</v>
      </c>
      <c r="F341">
        <v>20</v>
      </c>
      <c r="G341" t="s">
        <v>77</v>
      </c>
    </row>
    <row r="342" spans="2:7" x14ac:dyDescent="0.2">
      <c r="B342" t="s">
        <v>725</v>
      </c>
      <c r="C342" t="s">
        <v>726</v>
      </c>
      <c r="D342">
        <v>2</v>
      </c>
      <c r="E342">
        <v>2</v>
      </c>
      <c r="F342">
        <v>20</v>
      </c>
      <c r="G342" t="s">
        <v>77</v>
      </c>
    </row>
    <row r="343" spans="2:7" x14ac:dyDescent="0.2">
      <c r="B343" t="s">
        <v>727</v>
      </c>
      <c r="C343" t="s">
        <v>728</v>
      </c>
      <c r="D343">
        <v>2</v>
      </c>
      <c r="E343">
        <v>2</v>
      </c>
      <c r="F343">
        <v>20</v>
      </c>
      <c r="G343" t="s">
        <v>77</v>
      </c>
    </row>
    <row r="344" spans="2:7" x14ac:dyDescent="0.2">
      <c r="B344" t="s">
        <v>729</v>
      </c>
      <c r="C344" t="s">
        <v>730</v>
      </c>
      <c r="D344">
        <v>1</v>
      </c>
      <c r="E344">
        <v>1</v>
      </c>
      <c r="F344">
        <v>20</v>
      </c>
      <c r="G344" t="s">
        <v>77</v>
      </c>
    </row>
    <row r="345" spans="2:7" x14ac:dyDescent="0.2">
      <c r="B345" t="s">
        <v>731</v>
      </c>
      <c r="C345" t="s">
        <v>732</v>
      </c>
      <c r="D345">
        <v>1</v>
      </c>
      <c r="E345">
        <v>0</v>
      </c>
      <c r="F345">
        <v>20</v>
      </c>
      <c r="G345" t="s">
        <v>566</v>
      </c>
    </row>
    <row r="346" spans="2:7" x14ac:dyDescent="0.2">
      <c r="B346" t="s">
        <v>733</v>
      </c>
      <c r="C346" t="s">
        <v>734</v>
      </c>
      <c r="D346">
        <v>1</v>
      </c>
      <c r="E346">
        <v>2</v>
      </c>
      <c r="F346">
        <v>10</v>
      </c>
      <c r="G346" t="s">
        <v>77</v>
      </c>
    </row>
    <row r="347" spans="2:7" x14ac:dyDescent="0.2">
      <c r="B347" t="s">
        <v>735</v>
      </c>
      <c r="C347" t="s">
        <v>736</v>
      </c>
      <c r="D347">
        <v>2</v>
      </c>
      <c r="E347">
        <v>1</v>
      </c>
      <c r="F347">
        <v>20</v>
      </c>
      <c r="G347" t="s">
        <v>77</v>
      </c>
    </row>
    <row r="348" spans="2:7" x14ac:dyDescent="0.2">
      <c r="B348"/>
      <c r="C348" t="s">
        <v>737</v>
      </c>
      <c r="D348">
        <v>3</v>
      </c>
      <c r="E348">
        <v>1</v>
      </c>
      <c r="F348">
        <v>20</v>
      </c>
      <c r="G348" t="s">
        <v>77</v>
      </c>
    </row>
    <row r="349" spans="2:7" x14ac:dyDescent="0.2">
      <c r="B349" t="s">
        <v>738</v>
      </c>
      <c r="C349" t="s">
        <v>739</v>
      </c>
      <c r="D349">
        <v>1</v>
      </c>
      <c r="E349">
        <v>1</v>
      </c>
      <c r="F349">
        <v>20</v>
      </c>
      <c r="G349" t="s">
        <v>77</v>
      </c>
    </row>
    <row r="350" spans="2:7" x14ac:dyDescent="0.2">
      <c r="B350" t="s">
        <v>740</v>
      </c>
      <c r="C350" t="s">
        <v>741</v>
      </c>
      <c r="D350">
        <v>1</v>
      </c>
      <c r="E350">
        <v>1</v>
      </c>
      <c r="F350">
        <v>20</v>
      </c>
      <c r="G350" t="s">
        <v>77</v>
      </c>
    </row>
    <row r="351" spans="2:7" x14ac:dyDescent="0.2">
      <c r="B351" t="s">
        <v>742</v>
      </c>
      <c r="C351" t="s">
        <v>743</v>
      </c>
      <c r="D351">
        <v>1</v>
      </c>
      <c r="E351">
        <v>1</v>
      </c>
      <c r="F351">
        <v>20</v>
      </c>
      <c r="G351" t="s">
        <v>77</v>
      </c>
    </row>
    <row r="352" spans="2:7" x14ac:dyDescent="0.2">
      <c r="B352" t="s">
        <v>744</v>
      </c>
      <c r="C352" t="s">
        <v>745</v>
      </c>
      <c r="D352">
        <v>1</v>
      </c>
      <c r="E352">
        <v>2</v>
      </c>
      <c r="F352">
        <v>10</v>
      </c>
      <c r="G352" t="s">
        <v>77</v>
      </c>
    </row>
    <row r="353" spans="2:7" x14ac:dyDescent="0.2">
      <c r="B353"/>
      <c r="C353" t="s">
        <v>746</v>
      </c>
      <c r="D353">
        <v>2</v>
      </c>
      <c r="E353">
        <v>2</v>
      </c>
      <c r="F353">
        <v>10</v>
      </c>
      <c r="G353" t="s">
        <v>747</v>
      </c>
    </row>
    <row r="354" spans="2:7" x14ac:dyDescent="0.2">
      <c r="B354" t="s">
        <v>748</v>
      </c>
      <c r="C354" t="s">
        <v>749</v>
      </c>
      <c r="D354">
        <v>1</v>
      </c>
      <c r="E354">
        <v>2</v>
      </c>
      <c r="F354">
        <v>20</v>
      </c>
      <c r="G354" t="s">
        <v>77</v>
      </c>
    </row>
    <row r="355" spans="2:7" x14ac:dyDescent="0.2">
      <c r="B355" t="s">
        <v>750</v>
      </c>
      <c r="C355" t="s">
        <v>751</v>
      </c>
      <c r="D355">
        <v>1</v>
      </c>
      <c r="E355">
        <v>1</v>
      </c>
      <c r="F355">
        <v>20</v>
      </c>
      <c r="G355" t="s">
        <v>77</v>
      </c>
    </row>
    <row r="356" spans="2:7" x14ac:dyDescent="0.2">
      <c r="B356" t="s">
        <v>752</v>
      </c>
      <c r="C356" t="s">
        <v>753</v>
      </c>
      <c r="D356">
        <v>1</v>
      </c>
      <c r="E356">
        <v>2</v>
      </c>
      <c r="F356">
        <v>20</v>
      </c>
      <c r="G356" t="s">
        <v>77</v>
      </c>
    </row>
    <row r="357" spans="2:7" x14ac:dyDescent="0.2">
      <c r="B357" t="s">
        <v>754</v>
      </c>
      <c r="C357" t="s">
        <v>755</v>
      </c>
      <c r="D357">
        <v>2</v>
      </c>
      <c r="E357">
        <v>1</v>
      </c>
      <c r="F357">
        <v>20</v>
      </c>
      <c r="G357" t="s">
        <v>77</v>
      </c>
    </row>
    <row r="358" spans="2:7" x14ac:dyDescent="0.2">
      <c r="B358" t="s">
        <v>756</v>
      </c>
      <c r="C358" t="s">
        <v>757</v>
      </c>
      <c r="D358">
        <v>2</v>
      </c>
      <c r="E358">
        <v>2</v>
      </c>
      <c r="F358">
        <v>20</v>
      </c>
      <c r="G358" t="s">
        <v>77</v>
      </c>
    </row>
    <row r="359" spans="2:7" x14ac:dyDescent="0.2">
      <c r="B359" t="s">
        <v>758</v>
      </c>
      <c r="C359" t="s">
        <v>759</v>
      </c>
      <c r="D359">
        <v>2</v>
      </c>
      <c r="E359">
        <v>2</v>
      </c>
      <c r="F359">
        <v>10</v>
      </c>
      <c r="G359" t="s">
        <v>77</v>
      </c>
    </row>
    <row r="360" spans="2:7" x14ac:dyDescent="0.2">
      <c r="B360"/>
      <c r="C360" t="s">
        <v>760</v>
      </c>
      <c r="D360">
        <v>2</v>
      </c>
      <c r="E360">
        <v>2</v>
      </c>
      <c r="F360">
        <v>20</v>
      </c>
      <c r="G360" t="s">
        <v>77</v>
      </c>
    </row>
    <row r="361" spans="2:7" x14ac:dyDescent="0.2">
      <c r="B361" t="s">
        <v>761</v>
      </c>
      <c r="C361" t="s">
        <v>762</v>
      </c>
      <c r="D361">
        <v>1</v>
      </c>
      <c r="E361">
        <v>1</v>
      </c>
      <c r="F361">
        <v>20</v>
      </c>
      <c r="G361" t="s">
        <v>77</v>
      </c>
    </row>
    <row r="362" spans="2:7" x14ac:dyDescent="0.2">
      <c r="B362" t="s">
        <v>763</v>
      </c>
      <c r="C362" t="s">
        <v>764</v>
      </c>
      <c r="D362">
        <v>1</v>
      </c>
      <c r="E362">
        <v>1</v>
      </c>
      <c r="F362">
        <v>10</v>
      </c>
      <c r="G362" t="s">
        <v>765</v>
      </c>
    </row>
    <row r="363" spans="2:7" x14ac:dyDescent="0.2">
      <c r="B363" t="s">
        <v>766</v>
      </c>
      <c r="C363" t="s">
        <v>767</v>
      </c>
      <c r="D363">
        <v>1</v>
      </c>
      <c r="E363">
        <v>2</v>
      </c>
      <c r="F363">
        <v>10</v>
      </c>
      <c r="G363" t="s">
        <v>768</v>
      </c>
    </row>
    <row r="364" spans="2:7" x14ac:dyDescent="0.2">
      <c r="B364" t="s">
        <v>769</v>
      </c>
      <c r="C364" t="s">
        <v>770</v>
      </c>
      <c r="D364">
        <v>3</v>
      </c>
      <c r="E364">
        <v>2</v>
      </c>
      <c r="F364">
        <v>10</v>
      </c>
      <c r="G364" t="s">
        <v>77</v>
      </c>
    </row>
    <row r="365" spans="2:7" x14ac:dyDescent="0.2">
      <c r="B365" t="s">
        <v>771</v>
      </c>
      <c r="C365" t="s">
        <v>772</v>
      </c>
      <c r="D365">
        <v>2</v>
      </c>
      <c r="E365">
        <v>2</v>
      </c>
      <c r="F365">
        <v>20</v>
      </c>
      <c r="G365" t="s">
        <v>77</v>
      </c>
    </row>
    <row r="366" spans="2:7" x14ac:dyDescent="0.2">
      <c r="B366" t="s">
        <v>773</v>
      </c>
      <c r="C366" t="s">
        <v>774</v>
      </c>
      <c r="D366">
        <v>1</v>
      </c>
      <c r="E366">
        <v>0</v>
      </c>
      <c r="F366">
        <v>20</v>
      </c>
      <c r="G366" t="s">
        <v>77</v>
      </c>
    </row>
    <row r="367" spans="2:7" x14ac:dyDescent="0.2">
      <c r="B367" t="s">
        <v>775</v>
      </c>
      <c r="C367" t="s">
        <v>776</v>
      </c>
      <c r="D367">
        <v>5</v>
      </c>
      <c r="E367">
        <v>1</v>
      </c>
      <c r="F367">
        <v>20</v>
      </c>
      <c r="G367" t="s">
        <v>77</v>
      </c>
    </row>
    <row r="368" spans="2:7" x14ac:dyDescent="0.2">
      <c r="B368" t="s">
        <v>777</v>
      </c>
      <c r="C368" t="s">
        <v>778</v>
      </c>
      <c r="D368">
        <v>5</v>
      </c>
      <c r="E368">
        <v>2</v>
      </c>
      <c r="F368">
        <v>20</v>
      </c>
      <c r="G368" t="s">
        <v>77</v>
      </c>
    </row>
    <row r="369" spans="2:7" x14ac:dyDescent="0.2">
      <c r="B369" t="s">
        <v>779</v>
      </c>
      <c r="C369" t="s">
        <v>780</v>
      </c>
      <c r="D369">
        <v>5</v>
      </c>
      <c r="E369">
        <v>0</v>
      </c>
      <c r="F369">
        <v>20</v>
      </c>
      <c r="G369" t="s">
        <v>77</v>
      </c>
    </row>
    <row r="370" spans="2:7" x14ac:dyDescent="0.2">
      <c r="B370" t="s">
        <v>781</v>
      </c>
      <c r="C370" t="s">
        <v>782</v>
      </c>
      <c r="D370">
        <v>5</v>
      </c>
      <c r="E370">
        <v>0</v>
      </c>
      <c r="F370">
        <v>20</v>
      </c>
      <c r="G370" t="s">
        <v>77</v>
      </c>
    </row>
    <row r="371" spans="2:7" x14ac:dyDescent="0.2">
      <c r="B371" t="s">
        <v>783</v>
      </c>
      <c r="C371" t="s">
        <v>784</v>
      </c>
      <c r="D371">
        <v>5</v>
      </c>
      <c r="E371">
        <v>0</v>
      </c>
      <c r="F371">
        <v>20</v>
      </c>
      <c r="G371" t="s">
        <v>77</v>
      </c>
    </row>
    <row r="372" spans="2:7" x14ac:dyDescent="0.2">
      <c r="B372" t="s">
        <v>785</v>
      </c>
      <c r="C372" t="s">
        <v>786</v>
      </c>
      <c r="D372">
        <v>5</v>
      </c>
      <c r="E372">
        <v>0</v>
      </c>
      <c r="F372">
        <v>20</v>
      </c>
      <c r="G372" t="s">
        <v>77</v>
      </c>
    </row>
    <row r="373" spans="2:7" x14ac:dyDescent="0.2">
      <c r="B373" t="s">
        <v>787</v>
      </c>
      <c r="C373" t="s">
        <v>788</v>
      </c>
      <c r="D373">
        <v>1</v>
      </c>
      <c r="E373">
        <v>1</v>
      </c>
      <c r="F373">
        <v>20</v>
      </c>
      <c r="G373" t="s">
        <v>77</v>
      </c>
    </row>
    <row r="374" spans="2:7" x14ac:dyDescent="0.2">
      <c r="B374" t="s">
        <v>789</v>
      </c>
      <c r="C374" t="s">
        <v>790</v>
      </c>
      <c r="D374">
        <v>5</v>
      </c>
      <c r="E374">
        <v>1</v>
      </c>
      <c r="F374">
        <v>20</v>
      </c>
      <c r="G374" t="s">
        <v>791</v>
      </c>
    </row>
    <row r="375" spans="2:7" x14ac:dyDescent="0.2">
      <c r="B375" t="s">
        <v>792</v>
      </c>
      <c r="C375" t="s">
        <v>793</v>
      </c>
      <c r="D375">
        <v>5</v>
      </c>
      <c r="E375">
        <v>2</v>
      </c>
      <c r="F375">
        <v>20</v>
      </c>
      <c r="G375" t="s">
        <v>77</v>
      </c>
    </row>
    <row r="376" spans="2:7" x14ac:dyDescent="0.2">
      <c r="B376" t="s">
        <v>794</v>
      </c>
      <c r="C376" t="s">
        <v>795</v>
      </c>
      <c r="D376">
        <v>5</v>
      </c>
      <c r="E376">
        <v>1</v>
      </c>
      <c r="F376">
        <v>20</v>
      </c>
      <c r="G376" t="s">
        <v>77</v>
      </c>
    </row>
    <row r="377" spans="2:7" x14ac:dyDescent="0.2">
      <c r="B377" t="s">
        <v>796</v>
      </c>
      <c r="C377" t="s">
        <v>797</v>
      </c>
      <c r="D377">
        <v>5</v>
      </c>
      <c r="E377">
        <v>2</v>
      </c>
      <c r="F377">
        <v>20</v>
      </c>
      <c r="G377" t="s">
        <v>77</v>
      </c>
    </row>
    <row r="378" spans="2:7" x14ac:dyDescent="0.2">
      <c r="B378" t="s">
        <v>798</v>
      </c>
      <c r="C378" t="s">
        <v>799</v>
      </c>
      <c r="D378">
        <v>5</v>
      </c>
      <c r="E378">
        <v>0</v>
      </c>
      <c r="F378">
        <v>20</v>
      </c>
      <c r="G378" t="s">
        <v>77</v>
      </c>
    </row>
    <row r="379" spans="2:7" x14ac:dyDescent="0.2">
      <c r="B379" t="s">
        <v>800</v>
      </c>
      <c r="C379" t="s">
        <v>801</v>
      </c>
      <c r="D379">
        <v>5</v>
      </c>
      <c r="E379">
        <v>0</v>
      </c>
      <c r="F379">
        <v>20</v>
      </c>
      <c r="G379" t="s">
        <v>77</v>
      </c>
    </row>
    <row r="380" spans="2:7" x14ac:dyDescent="0.2">
      <c r="B380" t="s">
        <v>802</v>
      </c>
      <c r="C380" t="s">
        <v>803</v>
      </c>
      <c r="D380">
        <v>2</v>
      </c>
      <c r="E380">
        <v>1</v>
      </c>
      <c r="F380">
        <v>20</v>
      </c>
      <c r="G380" t="s">
        <v>77</v>
      </c>
    </row>
    <row r="381" spans="2:7" x14ac:dyDescent="0.2">
      <c r="B381" t="s">
        <v>804</v>
      </c>
      <c r="C381" t="s">
        <v>805</v>
      </c>
      <c r="D381">
        <v>2</v>
      </c>
      <c r="E381">
        <v>2</v>
      </c>
      <c r="F381">
        <v>20</v>
      </c>
      <c r="G381" t="s">
        <v>77</v>
      </c>
    </row>
    <row r="382" spans="2:7" x14ac:dyDescent="0.2">
      <c r="B382" t="s">
        <v>806</v>
      </c>
      <c r="C382" t="s">
        <v>807</v>
      </c>
      <c r="D382">
        <v>1</v>
      </c>
      <c r="E382">
        <v>1</v>
      </c>
      <c r="F382">
        <v>20</v>
      </c>
      <c r="G382" t="s">
        <v>77</v>
      </c>
    </row>
    <row r="383" spans="2:7" x14ac:dyDescent="0.2">
      <c r="B383" t="s">
        <v>808</v>
      </c>
      <c r="C383" t="s">
        <v>809</v>
      </c>
      <c r="D383">
        <v>1</v>
      </c>
      <c r="E383">
        <v>1</v>
      </c>
      <c r="F383">
        <v>10</v>
      </c>
      <c r="G383" t="s">
        <v>810</v>
      </c>
    </row>
    <row r="384" spans="2:7" x14ac:dyDescent="0.2">
      <c r="B384" t="s">
        <v>811</v>
      </c>
      <c r="C384" t="s">
        <v>812</v>
      </c>
      <c r="D384">
        <v>3</v>
      </c>
      <c r="E384">
        <v>2</v>
      </c>
      <c r="F384">
        <v>20</v>
      </c>
      <c r="G384" t="s">
        <v>77</v>
      </c>
    </row>
    <row r="385" spans="2:7" x14ac:dyDescent="0.2">
      <c r="B385" t="s">
        <v>813</v>
      </c>
      <c r="C385" t="s">
        <v>814</v>
      </c>
      <c r="D385">
        <v>3</v>
      </c>
      <c r="E385">
        <v>2</v>
      </c>
      <c r="F385">
        <v>20</v>
      </c>
      <c r="G385" t="s">
        <v>77</v>
      </c>
    </row>
    <row r="386" spans="2:7" x14ac:dyDescent="0.2">
      <c r="B386" t="s">
        <v>815</v>
      </c>
      <c r="C386" t="s">
        <v>816</v>
      </c>
      <c r="D386">
        <v>3</v>
      </c>
      <c r="E386">
        <v>2</v>
      </c>
      <c r="F386">
        <v>20</v>
      </c>
      <c r="G386" t="s">
        <v>77</v>
      </c>
    </row>
    <row r="387" spans="2:7" x14ac:dyDescent="0.2">
      <c r="B387" t="s">
        <v>817</v>
      </c>
      <c r="C387" t="s">
        <v>818</v>
      </c>
      <c r="D387">
        <v>3</v>
      </c>
      <c r="E387">
        <v>2</v>
      </c>
      <c r="F387">
        <v>20</v>
      </c>
      <c r="G387" t="s">
        <v>77</v>
      </c>
    </row>
    <row r="388" spans="2:7" x14ac:dyDescent="0.2">
      <c r="B388" t="s">
        <v>819</v>
      </c>
      <c r="C388" t="s">
        <v>820</v>
      </c>
      <c r="D388">
        <v>3</v>
      </c>
      <c r="E388">
        <v>1</v>
      </c>
      <c r="F388">
        <v>20</v>
      </c>
      <c r="G388" t="s">
        <v>77</v>
      </c>
    </row>
    <row r="389" spans="2:7" x14ac:dyDescent="0.2">
      <c r="B389" t="s">
        <v>821</v>
      </c>
      <c r="C389" t="s">
        <v>822</v>
      </c>
      <c r="D389">
        <v>1</v>
      </c>
      <c r="E389">
        <v>1</v>
      </c>
      <c r="F389">
        <v>20</v>
      </c>
      <c r="G389" t="s">
        <v>77</v>
      </c>
    </row>
    <row r="390" spans="2:7" x14ac:dyDescent="0.2">
      <c r="B390"/>
      <c r="C390" t="s">
        <v>823</v>
      </c>
      <c r="D390">
        <v>1</v>
      </c>
      <c r="E390">
        <v>1</v>
      </c>
      <c r="F390">
        <v>20</v>
      </c>
      <c r="G390" t="s">
        <v>77</v>
      </c>
    </row>
    <row r="391" spans="2:7" x14ac:dyDescent="0.2">
      <c r="B391" t="s">
        <v>824</v>
      </c>
      <c r="C391" t="s">
        <v>825</v>
      </c>
      <c r="D391">
        <v>2</v>
      </c>
      <c r="E391">
        <v>2</v>
      </c>
      <c r="F391">
        <v>10</v>
      </c>
      <c r="G391" t="s">
        <v>77</v>
      </c>
    </row>
    <row r="392" spans="2:7" x14ac:dyDescent="0.2">
      <c r="B392" t="s">
        <v>826</v>
      </c>
      <c r="C392" t="s">
        <v>827</v>
      </c>
      <c r="D392">
        <v>2</v>
      </c>
      <c r="E392">
        <v>2</v>
      </c>
      <c r="F392">
        <v>20</v>
      </c>
      <c r="G392" t="s">
        <v>77</v>
      </c>
    </row>
    <row r="393" spans="2:7" x14ac:dyDescent="0.2">
      <c r="B393" t="s">
        <v>828</v>
      </c>
      <c r="C393" t="s">
        <v>829</v>
      </c>
      <c r="D393">
        <v>2</v>
      </c>
      <c r="E393">
        <v>0</v>
      </c>
      <c r="F393">
        <v>20</v>
      </c>
      <c r="G393" t="s">
        <v>830</v>
      </c>
    </row>
    <row r="394" spans="2:7" x14ac:dyDescent="0.2">
      <c r="B394"/>
      <c r="C394" t="s">
        <v>831</v>
      </c>
      <c r="D394">
        <v>2</v>
      </c>
      <c r="E394">
        <v>1</v>
      </c>
      <c r="F394">
        <v>10</v>
      </c>
      <c r="G394" t="s">
        <v>77</v>
      </c>
    </row>
    <row r="395" spans="2:7" x14ac:dyDescent="0.2">
      <c r="B395"/>
      <c r="C395" t="s">
        <v>832</v>
      </c>
      <c r="D395">
        <v>2</v>
      </c>
      <c r="E395">
        <v>2</v>
      </c>
      <c r="F395">
        <v>10</v>
      </c>
      <c r="G395" t="s">
        <v>77</v>
      </c>
    </row>
    <row r="396" spans="2:7" x14ac:dyDescent="0.2">
      <c r="B396" t="s">
        <v>833</v>
      </c>
      <c r="C396" t="s">
        <v>834</v>
      </c>
      <c r="D396">
        <v>2</v>
      </c>
      <c r="E396">
        <v>1</v>
      </c>
      <c r="F396">
        <v>10</v>
      </c>
      <c r="G396" t="s">
        <v>77</v>
      </c>
    </row>
    <row r="397" spans="2:7" x14ac:dyDescent="0.2">
      <c r="B397"/>
      <c r="C397" t="s">
        <v>835</v>
      </c>
      <c r="D397">
        <v>2</v>
      </c>
      <c r="E397">
        <v>2</v>
      </c>
      <c r="F397">
        <v>20</v>
      </c>
      <c r="G397" t="s">
        <v>836</v>
      </c>
    </row>
    <row r="398" spans="2:7" x14ac:dyDescent="0.2">
      <c r="B398"/>
      <c r="C398" t="s">
        <v>837</v>
      </c>
      <c r="D398">
        <v>2</v>
      </c>
      <c r="E398">
        <v>1</v>
      </c>
      <c r="F398">
        <v>20</v>
      </c>
      <c r="G398" t="s">
        <v>77</v>
      </c>
    </row>
    <row r="399" spans="2:7" x14ac:dyDescent="0.2">
      <c r="B399"/>
      <c r="C399" t="s">
        <v>838</v>
      </c>
      <c r="D399">
        <v>2</v>
      </c>
      <c r="E399">
        <v>2</v>
      </c>
      <c r="F399">
        <v>10</v>
      </c>
      <c r="G399" t="s">
        <v>836</v>
      </c>
    </row>
    <row r="400" spans="2:7" x14ac:dyDescent="0.2">
      <c r="B400" t="s">
        <v>839</v>
      </c>
      <c r="C400" t="s">
        <v>840</v>
      </c>
      <c r="D400">
        <v>5</v>
      </c>
      <c r="E400">
        <v>1</v>
      </c>
      <c r="F400">
        <v>10</v>
      </c>
      <c r="G400" t="s">
        <v>841</v>
      </c>
    </row>
    <row r="401" spans="2:7" x14ac:dyDescent="0.2">
      <c r="B401"/>
      <c r="C401" t="s">
        <v>842</v>
      </c>
      <c r="D401">
        <v>5</v>
      </c>
      <c r="E401">
        <v>2</v>
      </c>
      <c r="F401">
        <v>10</v>
      </c>
      <c r="G401" t="s">
        <v>841</v>
      </c>
    </row>
    <row r="402" spans="2:7" x14ac:dyDescent="0.2">
      <c r="B402" t="s">
        <v>843</v>
      </c>
      <c r="C402" t="s">
        <v>844</v>
      </c>
      <c r="D402">
        <v>5</v>
      </c>
      <c r="E402">
        <v>2</v>
      </c>
      <c r="F402">
        <v>10</v>
      </c>
      <c r="G402" t="s">
        <v>845</v>
      </c>
    </row>
    <row r="403" spans="2:7" x14ac:dyDescent="0.2">
      <c r="B403" t="s">
        <v>846</v>
      </c>
      <c r="C403" t="s">
        <v>847</v>
      </c>
      <c r="D403">
        <v>3</v>
      </c>
      <c r="E403">
        <v>1</v>
      </c>
      <c r="F403">
        <v>20</v>
      </c>
      <c r="G403" t="s">
        <v>77</v>
      </c>
    </row>
    <row r="404" spans="2:7" x14ac:dyDescent="0.2">
      <c r="B404" t="s">
        <v>848</v>
      </c>
      <c r="C404" t="s">
        <v>849</v>
      </c>
      <c r="D404">
        <v>3</v>
      </c>
      <c r="E404">
        <v>2</v>
      </c>
      <c r="F404">
        <v>20</v>
      </c>
      <c r="G404" t="s">
        <v>77</v>
      </c>
    </row>
    <row r="405" spans="2:7" x14ac:dyDescent="0.2">
      <c r="B405" t="s">
        <v>850</v>
      </c>
      <c r="C405" t="s">
        <v>851</v>
      </c>
      <c r="D405">
        <v>2</v>
      </c>
      <c r="E405">
        <v>1</v>
      </c>
      <c r="F405">
        <v>10</v>
      </c>
      <c r="G405" t="s">
        <v>77</v>
      </c>
    </row>
    <row r="406" spans="2:7" x14ac:dyDescent="0.2">
      <c r="B406" t="s">
        <v>852</v>
      </c>
      <c r="C406" t="s">
        <v>853</v>
      </c>
      <c r="D406">
        <v>2</v>
      </c>
      <c r="E406">
        <v>2</v>
      </c>
      <c r="F406">
        <v>10</v>
      </c>
      <c r="G406" t="s">
        <v>77</v>
      </c>
    </row>
    <row r="407" spans="2:7" x14ac:dyDescent="0.2">
      <c r="B407" t="s">
        <v>854</v>
      </c>
      <c r="C407" t="s">
        <v>855</v>
      </c>
      <c r="D407">
        <v>1</v>
      </c>
      <c r="E407">
        <v>2</v>
      </c>
      <c r="F407">
        <v>10</v>
      </c>
      <c r="G407" t="s">
        <v>856</v>
      </c>
    </row>
    <row r="408" spans="2:7" x14ac:dyDescent="0.2">
      <c r="B408" t="s">
        <v>857</v>
      </c>
      <c r="C408" t="s">
        <v>858</v>
      </c>
      <c r="D408">
        <v>2</v>
      </c>
      <c r="E408">
        <v>2</v>
      </c>
      <c r="F408">
        <v>10</v>
      </c>
      <c r="G408" t="s">
        <v>77</v>
      </c>
    </row>
    <row r="409" spans="2:7" x14ac:dyDescent="0.2">
      <c r="B409" t="s">
        <v>859</v>
      </c>
      <c r="C409" t="s">
        <v>860</v>
      </c>
      <c r="D409">
        <v>3</v>
      </c>
      <c r="E409">
        <v>1</v>
      </c>
      <c r="F409">
        <v>10</v>
      </c>
      <c r="G409" t="s">
        <v>861</v>
      </c>
    </row>
    <row r="410" spans="2:7" x14ac:dyDescent="0.2">
      <c r="B410"/>
      <c r="C410"/>
      <c r="D410"/>
      <c r="E410"/>
      <c r="F410"/>
      <c r="G410" t="s">
        <v>77</v>
      </c>
    </row>
    <row r="411" spans="2:7" x14ac:dyDescent="0.2">
      <c r="B411" t="s">
        <v>862</v>
      </c>
      <c r="C411" t="s">
        <v>863</v>
      </c>
      <c r="D411">
        <v>3</v>
      </c>
      <c r="E411">
        <v>2</v>
      </c>
      <c r="F411">
        <v>10</v>
      </c>
      <c r="G411" t="s">
        <v>77</v>
      </c>
    </row>
    <row r="412" spans="2:7" x14ac:dyDescent="0.2">
      <c r="B412" t="s">
        <v>864</v>
      </c>
      <c r="C412" t="s">
        <v>865</v>
      </c>
      <c r="D412">
        <v>3</v>
      </c>
      <c r="E412">
        <v>2</v>
      </c>
      <c r="F412">
        <v>20</v>
      </c>
      <c r="G412" t="s">
        <v>77</v>
      </c>
    </row>
    <row r="413" spans="2:7" x14ac:dyDescent="0.2">
      <c r="B413"/>
      <c r="C413" t="s">
        <v>866</v>
      </c>
      <c r="D413">
        <v>3</v>
      </c>
      <c r="E413">
        <v>2</v>
      </c>
      <c r="F413">
        <v>10</v>
      </c>
      <c r="G413" t="s">
        <v>77</v>
      </c>
    </row>
    <row r="414" spans="2:7" x14ac:dyDescent="0.2">
      <c r="B414"/>
      <c r="C414" t="s">
        <v>867</v>
      </c>
      <c r="D414">
        <v>3</v>
      </c>
      <c r="E414">
        <v>2</v>
      </c>
      <c r="F414">
        <v>20</v>
      </c>
      <c r="G414" t="s">
        <v>77</v>
      </c>
    </row>
    <row r="415" spans="2:7" x14ac:dyDescent="0.2">
      <c r="B415"/>
      <c r="C415" t="s">
        <v>868</v>
      </c>
      <c r="D415">
        <v>3</v>
      </c>
      <c r="E415">
        <v>2</v>
      </c>
      <c r="F415">
        <v>10</v>
      </c>
      <c r="G415" t="s">
        <v>77</v>
      </c>
    </row>
    <row r="416" spans="2:7" x14ac:dyDescent="0.2">
      <c r="B416" t="s">
        <v>869</v>
      </c>
      <c r="C416" t="s">
        <v>870</v>
      </c>
      <c r="D416">
        <v>3</v>
      </c>
      <c r="E416">
        <v>2</v>
      </c>
      <c r="F416">
        <v>20</v>
      </c>
      <c r="G416" t="s">
        <v>77</v>
      </c>
    </row>
    <row r="417" spans="2:7" x14ac:dyDescent="0.2">
      <c r="B417" t="s">
        <v>871</v>
      </c>
      <c r="C417" t="s">
        <v>872</v>
      </c>
      <c r="D417">
        <v>1</v>
      </c>
      <c r="E417">
        <v>2</v>
      </c>
      <c r="F417">
        <v>20</v>
      </c>
      <c r="G417" t="s">
        <v>77</v>
      </c>
    </row>
    <row r="418" spans="2:7" x14ac:dyDescent="0.2">
      <c r="B418" t="s">
        <v>873</v>
      </c>
      <c r="C418" t="s">
        <v>874</v>
      </c>
      <c r="D418">
        <v>1</v>
      </c>
      <c r="E418">
        <v>2</v>
      </c>
      <c r="F418">
        <v>20</v>
      </c>
      <c r="G418" t="s">
        <v>77</v>
      </c>
    </row>
    <row r="419" spans="2:7" x14ac:dyDescent="0.2">
      <c r="B419" t="s">
        <v>875</v>
      </c>
      <c r="C419" t="s">
        <v>876</v>
      </c>
      <c r="D419">
        <v>3</v>
      </c>
      <c r="E419">
        <v>0</v>
      </c>
      <c r="F419">
        <v>20</v>
      </c>
      <c r="G419" t="s">
        <v>77</v>
      </c>
    </row>
    <row r="420" spans="2:7" x14ac:dyDescent="0.2">
      <c r="B420" t="s">
        <v>877</v>
      </c>
      <c r="C420" t="s">
        <v>878</v>
      </c>
      <c r="D420">
        <v>2</v>
      </c>
      <c r="E420">
        <v>1</v>
      </c>
      <c r="F420">
        <v>10</v>
      </c>
      <c r="G420" t="s">
        <v>879</v>
      </c>
    </row>
    <row r="421" spans="2:7" x14ac:dyDescent="0.2">
      <c r="B421" t="s">
        <v>880</v>
      </c>
      <c r="C421" t="s">
        <v>881</v>
      </c>
      <c r="D421">
        <v>3</v>
      </c>
      <c r="E421">
        <v>2</v>
      </c>
      <c r="F421">
        <v>20</v>
      </c>
      <c r="G421" t="s">
        <v>77</v>
      </c>
    </row>
    <row r="422" spans="2:7" x14ac:dyDescent="0.2">
      <c r="B422" t="s">
        <v>882</v>
      </c>
      <c r="C422" t="s">
        <v>883</v>
      </c>
      <c r="D422">
        <v>2</v>
      </c>
      <c r="E422">
        <v>1</v>
      </c>
      <c r="F422">
        <v>10</v>
      </c>
      <c r="G422" t="s">
        <v>77</v>
      </c>
    </row>
    <row r="423" spans="2:7" x14ac:dyDescent="0.2">
      <c r="B423" t="s">
        <v>884</v>
      </c>
      <c r="C423" t="s">
        <v>885</v>
      </c>
      <c r="D423">
        <v>1</v>
      </c>
      <c r="E423">
        <v>1</v>
      </c>
      <c r="F423">
        <v>20</v>
      </c>
      <c r="G423" t="s">
        <v>77</v>
      </c>
    </row>
    <row r="424" spans="2:7" x14ac:dyDescent="0.2">
      <c r="B424" t="s">
        <v>886</v>
      </c>
      <c r="C424" t="s">
        <v>887</v>
      </c>
      <c r="D424">
        <v>2</v>
      </c>
      <c r="E424">
        <v>2</v>
      </c>
      <c r="F424">
        <v>10</v>
      </c>
      <c r="G424" t="s">
        <v>888</v>
      </c>
    </row>
    <row r="425" spans="2:7" x14ac:dyDescent="0.2">
      <c r="B425"/>
      <c r="C425" t="s">
        <v>889</v>
      </c>
      <c r="D425">
        <v>3</v>
      </c>
      <c r="E425">
        <v>1</v>
      </c>
      <c r="F425">
        <v>10</v>
      </c>
      <c r="G425" t="s">
        <v>890</v>
      </c>
    </row>
    <row r="426" spans="2:7" x14ac:dyDescent="0.2">
      <c r="B426" t="s">
        <v>891</v>
      </c>
      <c r="C426" t="s">
        <v>892</v>
      </c>
      <c r="D426">
        <v>2</v>
      </c>
      <c r="E426">
        <v>2</v>
      </c>
      <c r="F426">
        <v>20</v>
      </c>
      <c r="G426" t="s">
        <v>77</v>
      </c>
    </row>
    <row r="427" spans="2:7" x14ac:dyDescent="0.2">
      <c r="B427" t="s">
        <v>893</v>
      </c>
      <c r="C427" t="s">
        <v>894</v>
      </c>
      <c r="D427">
        <v>2</v>
      </c>
      <c r="E427">
        <v>0</v>
      </c>
      <c r="F427">
        <v>20</v>
      </c>
      <c r="G427" t="s">
        <v>77</v>
      </c>
    </row>
    <row r="428" spans="2:7" x14ac:dyDescent="0.2">
      <c r="B428"/>
      <c r="C428" t="s">
        <v>895</v>
      </c>
      <c r="D428">
        <v>3</v>
      </c>
      <c r="E428">
        <v>0</v>
      </c>
      <c r="F428">
        <v>20</v>
      </c>
      <c r="G428" t="s">
        <v>77</v>
      </c>
    </row>
    <row r="429" spans="2:7" x14ac:dyDescent="0.2">
      <c r="B429" t="s">
        <v>896</v>
      </c>
      <c r="C429" t="s">
        <v>897</v>
      </c>
      <c r="D429">
        <v>3</v>
      </c>
      <c r="E429">
        <v>2</v>
      </c>
      <c r="F429">
        <v>10</v>
      </c>
      <c r="G429" t="s">
        <v>77</v>
      </c>
    </row>
    <row r="430" spans="2:7" x14ac:dyDescent="0.2">
      <c r="B430" t="s">
        <v>898</v>
      </c>
      <c r="C430" t="s">
        <v>899</v>
      </c>
      <c r="D430">
        <v>1</v>
      </c>
      <c r="E430">
        <v>1</v>
      </c>
      <c r="F430">
        <v>20</v>
      </c>
      <c r="G430" t="s">
        <v>77</v>
      </c>
    </row>
    <row r="431" spans="2:7" x14ac:dyDescent="0.2">
      <c r="B431" t="s">
        <v>900</v>
      </c>
      <c r="C431" t="s">
        <v>901</v>
      </c>
      <c r="D431">
        <v>3</v>
      </c>
      <c r="E431">
        <v>0</v>
      </c>
      <c r="F431">
        <v>20</v>
      </c>
      <c r="G431" t="s">
        <v>902</v>
      </c>
    </row>
    <row r="432" spans="2:7" x14ac:dyDescent="0.2">
      <c r="B432" t="s">
        <v>903</v>
      </c>
      <c r="C432" t="s">
        <v>904</v>
      </c>
      <c r="D432">
        <v>2</v>
      </c>
      <c r="E432">
        <v>2</v>
      </c>
      <c r="F432">
        <v>20</v>
      </c>
      <c r="G432" t="s">
        <v>905</v>
      </c>
    </row>
    <row r="433" spans="2:7" x14ac:dyDescent="0.2">
      <c r="B433" t="s">
        <v>906</v>
      </c>
      <c r="C433" t="s">
        <v>907</v>
      </c>
      <c r="D433">
        <v>2</v>
      </c>
      <c r="E433">
        <v>2</v>
      </c>
      <c r="F433">
        <v>10</v>
      </c>
      <c r="G433" t="s">
        <v>77</v>
      </c>
    </row>
    <row r="434" spans="2:7" x14ac:dyDescent="0.2">
      <c r="B434"/>
      <c r="C434" t="s">
        <v>908</v>
      </c>
      <c r="D434">
        <v>2</v>
      </c>
      <c r="E434">
        <v>2</v>
      </c>
      <c r="F434">
        <v>20</v>
      </c>
      <c r="G434" t="s">
        <v>77</v>
      </c>
    </row>
    <row r="435" spans="2:7" x14ac:dyDescent="0.2">
      <c r="B435" t="s">
        <v>909</v>
      </c>
      <c r="C435" t="s">
        <v>910</v>
      </c>
      <c r="D435">
        <v>3</v>
      </c>
      <c r="E435">
        <v>2</v>
      </c>
      <c r="F435">
        <v>20</v>
      </c>
      <c r="G435" t="s">
        <v>77</v>
      </c>
    </row>
    <row r="436" spans="2:7" x14ac:dyDescent="0.2">
      <c r="B436" t="s">
        <v>911</v>
      </c>
      <c r="C436" t="s">
        <v>912</v>
      </c>
      <c r="D436">
        <v>3</v>
      </c>
      <c r="E436">
        <v>2</v>
      </c>
      <c r="F436">
        <v>20</v>
      </c>
      <c r="G436" t="s">
        <v>77</v>
      </c>
    </row>
    <row r="437" spans="2:7" x14ac:dyDescent="0.2">
      <c r="B437" t="s">
        <v>913</v>
      </c>
      <c r="C437" t="s">
        <v>914</v>
      </c>
      <c r="D437">
        <v>3</v>
      </c>
      <c r="E437">
        <v>1</v>
      </c>
      <c r="F437">
        <v>10</v>
      </c>
      <c r="G437" t="s">
        <v>77</v>
      </c>
    </row>
    <row r="438" spans="2:7" x14ac:dyDescent="0.2">
      <c r="B438" t="s">
        <v>915</v>
      </c>
      <c r="C438" t="s">
        <v>916</v>
      </c>
      <c r="D438">
        <v>1</v>
      </c>
      <c r="E438" t="s">
        <v>111</v>
      </c>
      <c r="F438">
        <v>10</v>
      </c>
      <c r="G438" t="s">
        <v>917</v>
      </c>
    </row>
    <row r="439" spans="2:7" x14ac:dyDescent="0.2">
      <c r="B439" t="s">
        <v>918</v>
      </c>
      <c r="C439" t="s">
        <v>919</v>
      </c>
      <c r="D439">
        <v>1</v>
      </c>
      <c r="E439">
        <v>2</v>
      </c>
      <c r="F439">
        <v>10</v>
      </c>
      <c r="G439" t="s">
        <v>920</v>
      </c>
    </row>
    <row r="440" spans="2:7" x14ac:dyDescent="0.2">
      <c r="B440"/>
      <c r="C440" t="s">
        <v>921</v>
      </c>
      <c r="D440">
        <v>2</v>
      </c>
      <c r="E440">
        <v>2</v>
      </c>
      <c r="F440">
        <v>10</v>
      </c>
      <c r="G440" t="s">
        <v>922</v>
      </c>
    </row>
    <row r="441" spans="2:7" x14ac:dyDescent="0.2">
      <c r="B441" t="s">
        <v>923</v>
      </c>
      <c r="C441" t="s">
        <v>924</v>
      </c>
      <c r="D441">
        <v>2</v>
      </c>
      <c r="E441">
        <v>1</v>
      </c>
      <c r="F441">
        <v>10</v>
      </c>
      <c r="G441" t="s">
        <v>77</v>
      </c>
    </row>
    <row r="442" spans="2:7" x14ac:dyDescent="0.2">
      <c r="B442"/>
      <c r="C442" t="s">
        <v>925</v>
      </c>
      <c r="D442">
        <v>3</v>
      </c>
      <c r="E442">
        <v>1</v>
      </c>
      <c r="F442">
        <v>10</v>
      </c>
      <c r="G442" t="s">
        <v>926</v>
      </c>
    </row>
    <row r="443" spans="2:7" x14ac:dyDescent="0.2">
      <c r="B443" t="s">
        <v>927</v>
      </c>
      <c r="C443" t="s">
        <v>928</v>
      </c>
      <c r="D443">
        <v>2</v>
      </c>
      <c r="E443">
        <v>2</v>
      </c>
      <c r="F443">
        <v>10</v>
      </c>
      <c r="G443" t="s">
        <v>77</v>
      </c>
    </row>
    <row r="444" spans="2:7" x14ac:dyDescent="0.2">
      <c r="B444" t="s">
        <v>929</v>
      </c>
      <c r="C444" t="s">
        <v>930</v>
      </c>
      <c r="D444">
        <v>3</v>
      </c>
      <c r="E444">
        <v>2</v>
      </c>
      <c r="F444">
        <v>20</v>
      </c>
      <c r="G444" t="s">
        <v>77</v>
      </c>
    </row>
    <row r="445" spans="2:7" x14ac:dyDescent="0.2">
      <c r="B445" t="s">
        <v>931</v>
      </c>
      <c r="C445" t="s">
        <v>932</v>
      </c>
      <c r="D445">
        <v>3</v>
      </c>
      <c r="E445">
        <v>2</v>
      </c>
      <c r="F445">
        <v>20</v>
      </c>
      <c r="G445" t="s">
        <v>77</v>
      </c>
    </row>
    <row r="446" spans="2:7" x14ac:dyDescent="0.2">
      <c r="B446" t="s">
        <v>933</v>
      </c>
      <c r="C446" t="s">
        <v>934</v>
      </c>
      <c r="D446">
        <v>2</v>
      </c>
      <c r="E446">
        <v>2</v>
      </c>
      <c r="F446">
        <v>20</v>
      </c>
      <c r="G446" t="s">
        <v>77</v>
      </c>
    </row>
    <row r="447" spans="2:7" x14ac:dyDescent="0.2">
      <c r="B447" t="s">
        <v>935</v>
      </c>
      <c r="C447" t="s">
        <v>936</v>
      </c>
      <c r="D447">
        <v>3</v>
      </c>
      <c r="E447">
        <v>2</v>
      </c>
      <c r="F447">
        <v>20</v>
      </c>
      <c r="G447" t="s">
        <v>77</v>
      </c>
    </row>
    <row r="448" spans="2:7" x14ac:dyDescent="0.2">
      <c r="B448" t="s">
        <v>937</v>
      </c>
      <c r="C448" t="s">
        <v>938</v>
      </c>
      <c r="D448">
        <v>2</v>
      </c>
      <c r="E448">
        <v>2</v>
      </c>
      <c r="F448">
        <v>20</v>
      </c>
      <c r="G448" t="s">
        <v>77</v>
      </c>
    </row>
    <row r="449" spans="2:7" x14ac:dyDescent="0.2">
      <c r="B449" t="s">
        <v>939</v>
      </c>
      <c r="C449" t="s">
        <v>940</v>
      </c>
      <c r="D449">
        <v>3</v>
      </c>
      <c r="E449">
        <v>1</v>
      </c>
      <c r="F449">
        <v>20</v>
      </c>
      <c r="G449" t="s">
        <v>77</v>
      </c>
    </row>
    <row r="450" spans="2:7" x14ac:dyDescent="0.2">
      <c r="B450" t="s">
        <v>941</v>
      </c>
      <c r="C450" t="s">
        <v>942</v>
      </c>
      <c r="D450">
        <v>2</v>
      </c>
      <c r="E450">
        <v>2</v>
      </c>
      <c r="F450">
        <v>20</v>
      </c>
      <c r="G450" t="s">
        <v>77</v>
      </c>
    </row>
    <row r="451" spans="2:7" x14ac:dyDescent="0.2">
      <c r="B451" t="s">
        <v>943</v>
      </c>
      <c r="C451" t="s">
        <v>178</v>
      </c>
      <c r="D451">
        <v>1</v>
      </c>
      <c r="E451">
        <v>2</v>
      </c>
      <c r="F451">
        <v>20</v>
      </c>
      <c r="G451" t="s">
        <v>179</v>
      </c>
    </row>
    <row r="452" spans="2:7" x14ac:dyDescent="0.2">
      <c r="B452" t="s">
        <v>944</v>
      </c>
      <c r="C452" t="s">
        <v>945</v>
      </c>
      <c r="D452">
        <v>2</v>
      </c>
      <c r="E452">
        <v>2</v>
      </c>
      <c r="F452">
        <v>20</v>
      </c>
      <c r="G452" t="s">
        <v>179</v>
      </c>
    </row>
    <row r="453" spans="2:7" x14ac:dyDescent="0.2">
      <c r="B453" t="s">
        <v>946</v>
      </c>
      <c r="C453" t="s">
        <v>947</v>
      </c>
      <c r="D453">
        <v>2</v>
      </c>
      <c r="E453">
        <v>1</v>
      </c>
      <c r="F453">
        <v>20</v>
      </c>
      <c r="G453" t="s">
        <v>948</v>
      </c>
    </row>
    <row r="454" spans="2:7" x14ac:dyDescent="0.2">
      <c r="B454" t="s">
        <v>949</v>
      </c>
      <c r="C454" t="s">
        <v>950</v>
      </c>
      <c r="D454">
        <v>1</v>
      </c>
      <c r="E454">
        <v>2</v>
      </c>
      <c r="F454">
        <v>10</v>
      </c>
      <c r="G454" t="s">
        <v>179</v>
      </c>
    </row>
    <row r="455" spans="2:7" x14ac:dyDescent="0.2">
      <c r="B455" t="s">
        <v>951</v>
      </c>
      <c r="C455" t="s">
        <v>952</v>
      </c>
      <c r="D455">
        <v>3</v>
      </c>
      <c r="E455">
        <v>2</v>
      </c>
      <c r="F455">
        <v>20</v>
      </c>
      <c r="G455" t="s">
        <v>77</v>
      </c>
    </row>
    <row r="456" spans="2:7" x14ac:dyDescent="0.2">
      <c r="B456" t="s">
        <v>953</v>
      </c>
      <c r="C456" t="s">
        <v>954</v>
      </c>
      <c r="D456">
        <v>3</v>
      </c>
      <c r="E456">
        <v>2</v>
      </c>
      <c r="F456">
        <v>10</v>
      </c>
      <c r="G456" t="s">
        <v>77</v>
      </c>
    </row>
    <row r="457" spans="2:7" x14ac:dyDescent="0.2">
      <c r="B457" t="s">
        <v>955</v>
      </c>
      <c r="C457" t="s">
        <v>956</v>
      </c>
      <c r="D457">
        <v>3</v>
      </c>
      <c r="E457">
        <v>1</v>
      </c>
      <c r="F457">
        <v>20</v>
      </c>
      <c r="G457" t="s">
        <v>77</v>
      </c>
    </row>
    <row r="458" spans="2:7" x14ac:dyDescent="0.2">
      <c r="B458" t="s">
        <v>957</v>
      </c>
      <c r="C458" t="s">
        <v>958</v>
      </c>
      <c r="D458">
        <v>3</v>
      </c>
      <c r="E458">
        <v>2</v>
      </c>
      <c r="F458">
        <v>20</v>
      </c>
      <c r="G458" t="s">
        <v>77</v>
      </c>
    </row>
    <row r="459" spans="2:7" x14ac:dyDescent="0.2">
      <c r="B459" t="s">
        <v>959</v>
      </c>
      <c r="C459" t="s">
        <v>960</v>
      </c>
      <c r="D459">
        <v>2</v>
      </c>
      <c r="E459">
        <v>1</v>
      </c>
      <c r="F459">
        <v>10</v>
      </c>
      <c r="G459" t="s">
        <v>77</v>
      </c>
    </row>
    <row r="460" spans="2:7" x14ac:dyDescent="0.2">
      <c r="B460" t="s">
        <v>961</v>
      </c>
      <c r="C460" t="s">
        <v>962</v>
      </c>
      <c r="D460">
        <v>2</v>
      </c>
      <c r="E460">
        <v>2</v>
      </c>
      <c r="F460">
        <v>20</v>
      </c>
      <c r="G460" t="s">
        <v>77</v>
      </c>
    </row>
    <row r="461" spans="2:7" x14ac:dyDescent="0.2">
      <c r="B461" t="s">
        <v>963</v>
      </c>
      <c r="C461" t="s">
        <v>964</v>
      </c>
      <c r="D461">
        <v>3</v>
      </c>
      <c r="E461">
        <v>2</v>
      </c>
      <c r="F461">
        <v>20</v>
      </c>
      <c r="G461" t="s">
        <v>77</v>
      </c>
    </row>
    <row r="462" spans="2:7" x14ac:dyDescent="0.2">
      <c r="B462" t="s">
        <v>965</v>
      </c>
      <c r="C462" t="s">
        <v>966</v>
      </c>
      <c r="D462">
        <v>2</v>
      </c>
      <c r="E462">
        <v>2</v>
      </c>
      <c r="F462">
        <v>10</v>
      </c>
      <c r="G462" t="s">
        <v>77</v>
      </c>
    </row>
    <row r="463" spans="2:7" x14ac:dyDescent="0.2">
      <c r="B463" t="s">
        <v>967</v>
      </c>
      <c r="C463" t="s">
        <v>968</v>
      </c>
      <c r="D463">
        <v>2</v>
      </c>
      <c r="E463">
        <v>1</v>
      </c>
      <c r="F463">
        <v>10</v>
      </c>
      <c r="G463" t="s">
        <v>77</v>
      </c>
    </row>
    <row r="464" spans="2:7" x14ac:dyDescent="0.2">
      <c r="B464" t="s">
        <v>969</v>
      </c>
      <c r="C464" t="s">
        <v>970</v>
      </c>
      <c r="D464">
        <v>3</v>
      </c>
      <c r="E464">
        <v>1</v>
      </c>
      <c r="F464">
        <v>20</v>
      </c>
      <c r="G464" t="s">
        <v>77</v>
      </c>
    </row>
    <row r="465" spans="2:7" x14ac:dyDescent="0.2">
      <c r="B465" t="s">
        <v>971</v>
      </c>
      <c r="C465" t="s">
        <v>972</v>
      </c>
      <c r="D465">
        <v>3</v>
      </c>
      <c r="E465">
        <v>1</v>
      </c>
      <c r="F465">
        <v>20</v>
      </c>
      <c r="G465" t="s">
        <v>77</v>
      </c>
    </row>
    <row r="466" spans="2:7" x14ac:dyDescent="0.2">
      <c r="B466" t="s">
        <v>973</v>
      </c>
      <c r="C466" t="s">
        <v>974</v>
      </c>
      <c r="D466">
        <v>2</v>
      </c>
      <c r="E466">
        <v>2</v>
      </c>
      <c r="F466">
        <v>20</v>
      </c>
      <c r="G466" t="s">
        <v>77</v>
      </c>
    </row>
    <row r="467" spans="2:7" x14ac:dyDescent="0.2">
      <c r="B467" t="s">
        <v>975</v>
      </c>
      <c r="C467" t="s">
        <v>865</v>
      </c>
      <c r="D467">
        <v>3</v>
      </c>
      <c r="E467">
        <v>2</v>
      </c>
      <c r="F467">
        <v>10</v>
      </c>
      <c r="G467" t="s">
        <v>77</v>
      </c>
    </row>
    <row r="468" spans="2:7" x14ac:dyDescent="0.2">
      <c r="B468"/>
      <c r="C468" t="s">
        <v>976</v>
      </c>
      <c r="D468">
        <v>3</v>
      </c>
      <c r="E468">
        <v>2</v>
      </c>
      <c r="F468">
        <v>20</v>
      </c>
      <c r="G468" t="s">
        <v>77</v>
      </c>
    </row>
    <row r="469" spans="2:7" x14ac:dyDescent="0.2">
      <c r="B469" t="s">
        <v>977</v>
      </c>
      <c r="C469" t="s">
        <v>978</v>
      </c>
      <c r="D469">
        <v>3</v>
      </c>
      <c r="E469">
        <v>1</v>
      </c>
      <c r="F469">
        <v>10</v>
      </c>
      <c r="G469" t="s">
        <v>77</v>
      </c>
    </row>
    <row r="470" spans="2:7" x14ac:dyDescent="0.2">
      <c r="B470" t="s">
        <v>979</v>
      </c>
      <c r="C470" t="s">
        <v>980</v>
      </c>
      <c r="D470">
        <v>3</v>
      </c>
      <c r="E470">
        <v>2</v>
      </c>
      <c r="F470">
        <v>20</v>
      </c>
      <c r="G470" t="s">
        <v>77</v>
      </c>
    </row>
    <row r="471" spans="2:7" x14ac:dyDescent="0.2">
      <c r="B471" t="s">
        <v>981</v>
      </c>
      <c r="C471" t="s">
        <v>982</v>
      </c>
      <c r="D471">
        <v>3</v>
      </c>
      <c r="E471">
        <v>2</v>
      </c>
      <c r="F471">
        <v>20</v>
      </c>
      <c r="G471" t="s">
        <v>77</v>
      </c>
    </row>
    <row r="472" spans="2:7" x14ac:dyDescent="0.2">
      <c r="B472" t="s">
        <v>983</v>
      </c>
      <c r="C472" t="s">
        <v>984</v>
      </c>
      <c r="D472">
        <v>2</v>
      </c>
      <c r="E472">
        <v>2</v>
      </c>
      <c r="F472">
        <v>10</v>
      </c>
      <c r="G472" t="s">
        <v>77</v>
      </c>
    </row>
    <row r="473" spans="2:7" x14ac:dyDescent="0.2">
      <c r="B473" t="s">
        <v>985</v>
      </c>
      <c r="C473" t="s">
        <v>986</v>
      </c>
      <c r="D473">
        <v>3</v>
      </c>
      <c r="E473">
        <v>1</v>
      </c>
      <c r="F473">
        <v>20</v>
      </c>
      <c r="G473" t="s">
        <v>987</v>
      </c>
    </row>
    <row r="474" spans="2:7" x14ac:dyDescent="0.2">
      <c r="B474" t="s">
        <v>988</v>
      </c>
      <c r="C474" t="s">
        <v>989</v>
      </c>
      <c r="D474">
        <v>3</v>
      </c>
      <c r="E474">
        <v>1</v>
      </c>
      <c r="F474">
        <v>20</v>
      </c>
      <c r="G474" t="s">
        <v>77</v>
      </c>
    </row>
    <row r="475" spans="2:7" x14ac:dyDescent="0.2">
      <c r="B475" t="s">
        <v>990</v>
      </c>
      <c r="C475" t="s">
        <v>991</v>
      </c>
      <c r="D475">
        <v>2</v>
      </c>
      <c r="E475">
        <v>2</v>
      </c>
      <c r="F475">
        <v>20</v>
      </c>
      <c r="G475" t="s">
        <v>77</v>
      </c>
    </row>
    <row r="476" spans="2:7" x14ac:dyDescent="0.2">
      <c r="B476" t="s">
        <v>992</v>
      </c>
      <c r="C476" t="s">
        <v>993</v>
      </c>
      <c r="D476">
        <v>2</v>
      </c>
      <c r="E476">
        <v>1</v>
      </c>
      <c r="F476">
        <v>20</v>
      </c>
      <c r="G476" t="s">
        <v>77</v>
      </c>
    </row>
    <row r="477" spans="2:7" x14ac:dyDescent="0.2">
      <c r="B477" t="s">
        <v>994</v>
      </c>
      <c r="C477" t="s">
        <v>995</v>
      </c>
      <c r="D477">
        <v>2</v>
      </c>
      <c r="E477">
        <v>1</v>
      </c>
      <c r="F477">
        <v>20</v>
      </c>
      <c r="G477" t="s">
        <v>996</v>
      </c>
    </row>
    <row r="478" spans="2:7" x14ac:dyDescent="0.2">
      <c r="B478" t="s">
        <v>997</v>
      </c>
      <c r="C478" t="s">
        <v>998</v>
      </c>
      <c r="D478">
        <v>3</v>
      </c>
      <c r="E478">
        <v>1</v>
      </c>
      <c r="F478">
        <v>20</v>
      </c>
      <c r="G478" t="s">
        <v>77</v>
      </c>
    </row>
    <row r="479" spans="2:7" x14ac:dyDescent="0.2">
      <c r="B479" t="s">
        <v>999</v>
      </c>
      <c r="C479" t="s">
        <v>1000</v>
      </c>
      <c r="D479">
        <v>2</v>
      </c>
      <c r="E479">
        <v>1</v>
      </c>
      <c r="F479">
        <v>20</v>
      </c>
      <c r="G479" t="s">
        <v>77</v>
      </c>
    </row>
    <row r="480" spans="2:7" x14ac:dyDescent="0.2">
      <c r="B480" t="s">
        <v>1001</v>
      </c>
      <c r="C480" t="s">
        <v>1002</v>
      </c>
      <c r="D480">
        <v>3</v>
      </c>
      <c r="E480">
        <v>1</v>
      </c>
      <c r="F480">
        <v>20</v>
      </c>
      <c r="G480" t="s">
        <v>77</v>
      </c>
    </row>
    <row r="481" spans="2:7" x14ac:dyDescent="0.2">
      <c r="B481" t="s">
        <v>1003</v>
      </c>
      <c r="C481" t="s">
        <v>1004</v>
      </c>
      <c r="D481">
        <v>2</v>
      </c>
      <c r="E481">
        <v>1</v>
      </c>
      <c r="F481">
        <v>20</v>
      </c>
      <c r="G481" t="s">
        <v>77</v>
      </c>
    </row>
    <row r="482" spans="2:7" x14ac:dyDescent="0.2">
      <c r="B482" t="s">
        <v>1005</v>
      </c>
      <c r="C482" t="s">
        <v>1006</v>
      </c>
      <c r="D482">
        <v>3</v>
      </c>
      <c r="E482">
        <v>2</v>
      </c>
      <c r="F482">
        <v>20</v>
      </c>
      <c r="G482" t="s">
        <v>77</v>
      </c>
    </row>
    <row r="483" spans="2:7" x14ac:dyDescent="0.2">
      <c r="B483" t="s">
        <v>1007</v>
      </c>
      <c r="C483" t="s">
        <v>1008</v>
      </c>
      <c r="D483">
        <v>2</v>
      </c>
      <c r="E483">
        <v>1</v>
      </c>
      <c r="F483">
        <v>20</v>
      </c>
      <c r="G483" t="s">
        <v>77</v>
      </c>
    </row>
    <row r="484" spans="2:7" x14ac:dyDescent="0.2">
      <c r="B484" t="s">
        <v>1009</v>
      </c>
      <c r="C484" t="s">
        <v>1010</v>
      </c>
      <c r="D484">
        <v>2</v>
      </c>
      <c r="E484">
        <v>1</v>
      </c>
      <c r="F484">
        <v>20</v>
      </c>
      <c r="G484" t="s">
        <v>77</v>
      </c>
    </row>
    <row r="485" spans="2:7" x14ac:dyDescent="0.2">
      <c r="B485" t="s">
        <v>1011</v>
      </c>
      <c r="C485" t="s">
        <v>1012</v>
      </c>
      <c r="D485">
        <v>2</v>
      </c>
      <c r="E485">
        <v>1</v>
      </c>
      <c r="F485">
        <v>20</v>
      </c>
      <c r="G485" t="s">
        <v>1013</v>
      </c>
    </row>
    <row r="486" spans="2:7" x14ac:dyDescent="0.2">
      <c r="B486" t="s">
        <v>1014</v>
      </c>
      <c r="C486" t="s">
        <v>1015</v>
      </c>
      <c r="D486">
        <v>1</v>
      </c>
      <c r="E486">
        <v>2</v>
      </c>
      <c r="F486">
        <v>20</v>
      </c>
      <c r="G486" t="s">
        <v>77</v>
      </c>
    </row>
    <row r="487" spans="2:7" x14ac:dyDescent="0.2">
      <c r="B487" t="s">
        <v>1016</v>
      </c>
      <c r="C487" t="s">
        <v>1017</v>
      </c>
      <c r="D487">
        <v>5</v>
      </c>
      <c r="E487">
        <v>0</v>
      </c>
      <c r="F487">
        <v>20</v>
      </c>
      <c r="G487" t="s">
        <v>77</v>
      </c>
    </row>
    <row r="488" spans="2:7" x14ac:dyDescent="0.2">
      <c r="B488" t="s">
        <v>1018</v>
      </c>
      <c r="C488" t="s">
        <v>1019</v>
      </c>
      <c r="D488">
        <v>5</v>
      </c>
      <c r="E488">
        <v>0</v>
      </c>
      <c r="F488">
        <v>20</v>
      </c>
      <c r="G488" t="s">
        <v>1020</v>
      </c>
    </row>
    <row r="489" spans="2:7" x14ac:dyDescent="0.2">
      <c r="B489" t="s">
        <v>1021</v>
      </c>
      <c r="C489" t="s">
        <v>1022</v>
      </c>
      <c r="D489">
        <v>5</v>
      </c>
      <c r="E489">
        <v>0</v>
      </c>
      <c r="F489">
        <v>20</v>
      </c>
      <c r="G489" t="s">
        <v>1023</v>
      </c>
    </row>
    <row r="490" spans="2:7" x14ac:dyDescent="0.2">
      <c r="B490" t="s">
        <v>1024</v>
      </c>
      <c r="C490" t="s">
        <v>1025</v>
      </c>
      <c r="D490">
        <v>3</v>
      </c>
      <c r="E490">
        <v>2</v>
      </c>
      <c r="F490">
        <v>20</v>
      </c>
      <c r="G490" t="s">
        <v>77</v>
      </c>
    </row>
    <row r="491" spans="2:7" x14ac:dyDescent="0.2">
      <c r="B491" t="s">
        <v>1026</v>
      </c>
      <c r="C491" t="s">
        <v>1027</v>
      </c>
      <c r="D491">
        <v>1</v>
      </c>
      <c r="E491">
        <v>1</v>
      </c>
      <c r="F491">
        <v>10</v>
      </c>
      <c r="G491" t="s">
        <v>77</v>
      </c>
    </row>
    <row r="492" spans="2:7" x14ac:dyDescent="0.2">
      <c r="B492" t="s">
        <v>1028</v>
      </c>
      <c r="C492" t="s">
        <v>1029</v>
      </c>
      <c r="D492">
        <v>3</v>
      </c>
      <c r="E492">
        <v>2</v>
      </c>
      <c r="F492">
        <v>20</v>
      </c>
      <c r="G492" t="s">
        <v>77</v>
      </c>
    </row>
    <row r="493" spans="2:7" x14ac:dyDescent="0.2">
      <c r="B493" t="s">
        <v>1030</v>
      </c>
      <c r="C493" t="s">
        <v>1031</v>
      </c>
      <c r="D493">
        <v>2</v>
      </c>
      <c r="E493">
        <v>2</v>
      </c>
      <c r="F493">
        <v>20</v>
      </c>
      <c r="G493" t="s">
        <v>1032</v>
      </c>
    </row>
    <row r="494" spans="2:7" x14ac:dyDescent="0.2">
      <c r="B494" t="s">
        <v>1033</v>
      </c>
      <c r="C494" t="s">
        <v>1034</v>
      </c>
      <c r="D494">
        <v>2</v>
      </c>
      <c r="E494">
        <v>1</v>
      </c>
      <c r="F494">
        <v>20</v>
      </c>
      <c r="G494" t="s">
        <v>77</v>
      </c>
    </row>
    <row r="495" spans="2:7" x14ac:dyDescent="0.2">
      <c r="B495" t="s">
        <v>1035</v>
      </c>
      <c r="C495" t="s">
        <v>1036</v>
      </c>
      <c r="D495">
        <v>2</v>
      </c>
      <c r="E495">
        <v>2</v>
      </c>
      <c r="F495">
        <v>10</v>
      </c>
      <c r="G495" t="s">
        <v>77</v>
      </c>
    </row>
    <row r="496" spans="2:7" x14ac:dyDescent="0.2">
      <c r="B496" t="s">
        <v>1037</v>
      </c>
      <c r="C496" t="s">
        <v>1038</v>
      </c>
      <c r="D496">
        <v>3</v>
      </c>
      <c r="E496">
        <v>2</v>
      </c>
      <c r="F496">
        <v>20</v>
      </c>
      <c r="G496" t="s">
        <v>77</v>
      </c>
    </row>
    <row r="497" spans="2:7" x14ac:dyDescent="0.2">
      <c r="B497" t="s">
        <v>1039</v>
      </c>
      <c r="C497" t="s">
        <v>1040</v>
      </c>
      <c r="D497">
        <v>1</v>
      </c>
      <c r="E497">
        <v>2</v>
      </c>
      <c r="F497">
        <v>20</v>
      </c>
      <c r="G497" t="s">
        <v>77</v>
      </c>
    </row>
    <row r="498" spans="2:7" x14ac:dyDescent="0.2">
      <c r="B498" t="s">
        <v>1041</v>
      </c>
      <c r="C498" t="s">
        <v>1042</v>
      </c>
      <c r="D498">
        <v>3</v>
      </c>
      <c r="E498">
        <v>1</v>
      </c>
      <c r="F498">
        <v>20</v>
      </c>
      <c r="G498" t="s">
        <v>77</v>
      </c>
    </row>
    <row r="499" spans="2:7" x14ac:dyDescent="0.2">
      <c r="B499" t="s">
        <v>1043</v>
      </c>
      <c r="C499" t="s">
        <v>1044</v>
      </c>
      <c r="D499">
        <v>3</v>
      </c>
      <c r="E499">
        <v>2</v>
      </c>
      <c r="F499">
        <v>20</v>
      </c>
      <c r="G499" t="s">
        <v>77</v>
      </c>
    </row>
    <row r="500" spans="2:7" x14ac:dyDescent="0.2">
      <c r="B500" t="s">
        <v>1045</v>
      </c>
      <c r="C500" t="s">
        <v>1046</v>
      </c>
      <c r="D500">
        <v>2</v>
      </c>
      <c r="E500">
        <v>1</v>
      </c>
      <c r="F500">
        <v>20</v>
      </c>
      <c r="G500" t="s">
        <v>77</v>
      </c>
    </row>
    <row r="501" spans="2:7" x14ac:dyDescent="0.2">
      <c r="B501" t="s">
        <v>1047</v>
      </c>
      <c r="C501" t="s">
        <v>1048</v>
      </c>
      <c r="D501">
        <v>2</v>
      </c>
      <c r="E501">
        <v>2</v>
      </c>
      <c r="F501">
        <v>10</v>
      </c>
      <c r="G501" t="s">
        <v>1049</v>
      </c>
    </row>
    <row r="502" spans="2:7" x14ac:dyDescent="0.2">
      <c r="B502" t="s">
        <v>1050</v>
      </c>
      <c r="C502" t="s">
        <v>1051</v>
      </c>
      <c r="D502">
        <v>2</v>
      </c>
      <c r="E502">
        <v>1</v>
      </c>
      <c r="F502">
        <v>20</v>
      </c>
      <c r="G502" t="s">
        <v>77</v>
      </c>
    </row>
    <row r="503" spans="2:7" x14ac:dyDescent="0.2">
      <c r="B503"/>
      <c r="C503" t="s">
        <v>1052</v>
      </c>
      <c r="D503">
        <v>3</v>
      </c>
      <c r="E503">
        <v>1</v>
      </c>
      <c r="F503">
        <v>20</v>
      </c>
      <c r="G503" t="s">
        <v>77</v>
      </c>
    </row>
    <row r="504" spans="2:7" x14ac:dyDescent="0.2">
      <c r="B504" t="s">
        <v>1053</v>
      </c>
      <c r="C504" t="s">
        <v>1054</v>
      </c>
      <c r="D504">
        <v>2</v>
      </c>
      <c r="E504">
        <v>1</v>
      </c>
      <c r="F504">
        <v>20</v>
      </c>
      <c r="G504" t="s">
        <v>77</v>
      </c>
    </row>
    <row r="505" spans="2:7" x14ac:dyDescent="0.2">
      <c r="B505" t="s">
        <v>1055</v>
      </c>
      <c r="C505" t="s">
        <v>1056</v>
      </c>
      <c r="D505">
        <v>2</v>
      </c>
      <c r="E505">
        <v>1</v>
      </c>
      <c r="F505">
        <v>20</v>
      </c>
      <c r="G505" t="s">
        <v>77</v>
      </c>
    </row>
    <row r="506" spans="2:7" x14ac:dyDescent="0.2">
      <c r="B506" t="s">
        <v>1057</v>
      </c>
      <c r="C506" t="s">
        <v>1058</v>
      </c>
      <c r="D506">
        <v>3</v>
      </c>
      <c r="E506">
        <v>2</v>
      </c>
      <c r="F506">
        <v>20</v>
      </c>
      <c r="G506" t="s">
        <v>77</v>
      </c>
    </row>
    <row r="507" spans="2:7" x14ac:dyDescent="0.2">
      <c r="B507" t="s">
        <v>1059</v>
      </c>
      <c r="C507" t="s">
        <v>1060</v>
      </c>
      <c r="D507">
        <v>3</v>
      </c>
      <c r="E507">
        <v>1</v>
      </c>
      <c r="F507">
        <v>20</v>
      </c>
      <c r="G507" t="s">
        <v>77</v>
      </c>
    </row>
    <row r="508" spans="2:7" x14ac:dyDescent="0.2">
      <c r="B508" t="s">
        <v>1061</v>
      </c>
      <c r="C508" t="s">
        <v>1062</v>
      </c>
      <c r="D508">
        <v>2</v>
      </c>
      <c r="E508">
        <v>1</v>
      </c>
      <c r="F508">
        <v>20</v>
      </c>
      <c r="G508" t="s">
        <v>77</v>
      </c>
    </row>
    <row r="509" spans="2:7" x14ac:dyDescent="0.2">
      <c r="B509" t="s">
        <v>1063</v>
      </c>
      <c r="C509" t="s">
        <v>1064</v>
      </c>
      <c r="D509">
        <v>3</v>
      </c>
      <c r="E509">
        <v>1</v>
      </c>
      <c r="F509">
        <v>20</v>
      </c>
      <c r="G509" t="s">
        <v>77</v>
      </c>
    </row>
    <row r="510" spans="2:7" x14ac:dyDescent="0.2">
      <c r="B510" t="s">
        <v>1065</v>
      </c>
      <c r="C510" t="s">
        <v>1066</v>
      </c>
      <c r="D510">
        <v>2</v>
      </c>
      <c r="E510">
        <v>1</v>
      </c>
      <c r="F510">
        <v>20</v>
      </c>
      <c r="G510" t="s">
        <v>77</v>
      </c>
    </row>
    <row r="511" spans="2:7" x14ac:dyDescent="0.2">
      <c r="B511" t="s">
        <v>1067</v>
      </c>
      <c r="C511" t="s">
        <v>1068</v>
      </c>
      <c r="D511">
        <v>1</v>
      </c>
      <c r="E511">
        <v>2</v>
      </c>
      <c r="F511">
        <v>20</v>
      </c>
      <c r="G511" t="s">
        <v>77</v>
      </c>
    </row>
    <row r="512" spans="2:7" x14ac:dyDescent="0.2">
      <c r="B512" t="s">
        <v>1069</v>
      </c>
      <c r="C512" t="s">
        <v>1070</v>
      </c>
      <c r="D512">
        <v>2</v>
      </c>
      <c r="E512">
        <v>2</v>
      </c>
      <c r="F512">
        <v>20</v>
      </c>
      <c r="G512" t="s">
        <v>77</v>
      </c>
    </row>
    <row r="513" spans="2:7" x14ac:dyDescent="0.2">
      <c r="B513" t="s">
        <v>1071</v>
      </c>
      <c r="C513" t="s">
        <v>1072</v>
      </c>
      <c r="D513">
        <v>1</v>
      </c>
      <c r="E513">
        <v>1</v>
      </c>
      <c r="F513">
        <v>20</v>
      </c>
      <c r="G513" t="s">
        <v>77</v>
      </c>
    </row>
    <row r="514" spans="2:7" x14ac:dyDescent="0.2">
      <c r="B514" t="s">
        <v>1073</v>
      </c>
      <c r="C514" t="s">
        <v>1074</v>
      </c>
      <c r="D514">
        <v>2</v>
      </c>
      <c r="E514">
        <v>1</v>
      </c>
      <c r="F514">
        <v>20</v>
      </c>
      <c r="G514" t="s">
        <v>77</v>
      </c>
    </row>
    <row r="515" spans="2:7" x14ac:dyDescent="0.2">
      <c r="B515" t="s">
        <v>1075</v>
      </c>
      <c r="C515" t="s">
        <v>1076</v>
      </c>
      <c r="D515">
        <v>1</v>
      </c>
      <c r="E515">
        <v>0</v>
      </c>
      <c r="F515">
        <v>20</v>
      </c>
      <c r="G515" t="s">
        <v>77</v>
      </c>
    </row>
    <row r="516" spans="2:7" x14ac:dyDescent="0.2">
      <c r="B516" t="s">
        <v>1077</v>
      </c>
      <c r="C516" t="s">
        <v>1078</v>
      </c>
      <c r="D516">
        <v>2</v>
      </c>
      <c r="E516">
        <v>1</v>
      </c>
      <c r="F516">
        <v>20</v>
      </c>
      <c r="G516" t="s">
        <v>77</v>
      </c>
    </row>
    <row r="517" spans="2:7" x14ac:dyDescent="0.2">
      <c r="B517" t="s">
        <v>1079</v>
      </c>
      <c r="C517" t="s">
        <v>1080</v>
      </c>
      <c r="D517">
        <v>2</v>
      </c>
      <c r="E517">
        <v>1</v>
      </c>
      <c r="F517">
        <v>20</v>
      </c>
      <c r="G517" t="s">
        <v>77</v>
      </c>
    </row>
    <row r="518" spans="2:7" x14ac:dyDescent="0.2">
      <c r="B518" t="s">
        <v>1081</v>
      </c>
      <c r="C518" t="s">
        <v>1082</v>
      </c>
      <c r="D518">
        <v>1</v>
      </c>
      <c r="E518">
        <v>2</v>
      </c>
      <c r="F518">
        <v>20</v>
      </c>
      <c r="G518" t="s">
        <v>77</v>
      </c>
    </row>
    <row r="519" spans="2:7" x14ac:dyDescent="0.2">
      <c r="B519" t="s">
        <v>1083</v>
      </c>
      <c r="C519" t="s">
        <v>1084</v>
      </c>
      <c r="D519">
        <v>2</v>
      </c>
      <c r="E519">
        <v>1</v>
      </c>
      <c r="F519">
        <v>20</v>
      </c>
      <c r="G519" t="s">
        <v>77</v>
      </c>
    </row>
    <row r="520" spans="2:7" x14ac:dyDescent="0.2">
      <c r="B520"/>
      <c r="C520" t="s">
        <v>1085</v>
      </c>
      <c r="D520">
        <v>3</v>
      </c>
      <c r="E520">
        <v>1</v>
      </c>
      <c r="F520">
        <v>20</v>
      </c>
      <c r="G520" t="s">
        <v>77</v>
      </c>
    </row>
    <row r="521" spans="2:7" x14ac:dyDescent="0.2">
      <c r="B521" t="s">
        <v>1086</v>
      </c>
      <c r="C521" t="s">
        <v>1087</v>
      </c>
      <c r="D521">
        <v>2</v>
      </c>
      <c r="E521">
        <v>1</v>
      </c>
      <c r="F521">
        <v>20</v>
      </c>
      <c r="G521" t="s">
        <v>77</v>
      </c>
    </row>
    <row r="522" spans="2:7" x14ac:dyDescent="0.2">
      <c r="B522" t="s">
        <v>1088</v>
      </c>
      <c r="C522" t="s">
        <v>1089</v>
      </c>
      <c r="D522">
        <v>3</v>
      </c>
      <c r="E522">
        <v>2</v>
      </c>
      <c r="F522">
        <v>20</v>
      </c>
      <c r="G522" t="s">
        <v>77</v>
      </c>
    </row>
    <row r="523" spans="2:7" x14ac:dyDescent="0.2">
      <c r="B523" t="s">
        <v>1090</v>
      </c>
      <c r="C523" t="s">
        <v>1091</v>
      </c>
      <c r="D523">
        <v>5</v>
      </c>
      <c r="E523">
        <v>1</v>
      </c>
      <c r="F523">
        <v>20</v>
      </c>
      <c r="G523" t="s">
        <v>77</v>
      </c>
    </row>
    <row r="524" spans="2:7" x14ac:dyDescent="0.2">
      <c r="B524" t="s">
        <v>1092</v>
      </c>
      <c r="C524" t="s">
        <v>1093</v>
      </c>
      <c r="D524">
        <v>5</v>
      </c>
      <c r="E524">
        <v>2</v>
      </c>
      <c r="F524">
        <v>20</v>
      </c>
      <c r="G524" t="s">
        <v>77</v>
      </c>
    </row>
    <row r="525" spans="2:7" x14ac:dyDescent="0.2">
      <c r="B525" t="s">
        <v>1094</v>
      </c>
      <c r="C525" t="s">
        <v>1095</v>
      </c>
      <c r="D525">
        <v>5</v>
      </c>
      <c r="E525">
        <v>0</v>
      </c>
      <c r="F525">
        <v>20</v>
      </c>
      <c r="G525" t="s">
        <v>77</v>
      </c>
    </row>
    <row r="526" spans="2:7" x14ac:dyDescent="0.2">
      <c r="B526" t="s">
        <v>1096</v>
      </c>
      <c r="C526" t="s">
        <v>1097</v>
      </c>
      <c r="D526">
        <v>5</v>
      </c>
      <c r="E526">
        <v>0</v>
      </c>
      <c r="F526">
        <v>20</v>
      </c>
      <c r="G526" t="s">
        <v>77</v>
      </c>
    </row>
    <row r="527" spans="2:7" x14ac:dyDescent="0.2">
      <c r="B527" t="s">
        <v>1098</v>
      </c>
      <c r="C527" t="s">
        <v>1099</v>
      </c>
      <c r="D527">
        <v>5</v>
      </c>
      <c r="E527">
        <v>0</v>
      </c>
      <c r="F527">
        <v>20</v>
      </c>
      <c r="G527" t="s">
        <v>77</v>
      </c>
    </row>
    <row r="528" spans="2:7" x14ac:dyDescent="0.2">
      <c r="B528" t="s">
        <v>1100</v>
      </c>
      <c r="C528" t="s">
        <v>1101</v>
      </c>
      <c r="D528">
        <v>3</v>
      </c>
      <c r="E528">
        <v>2</v>
      </c>
      <c r="F528">
        <v>20</v>
      </c>
      <c r="G528" t="s">
        <v>77</v>
      </c>
    </row>
    <row r="529" spans="2:7" x14ac:dyDescent="0.2">
      <c r="B529" t="s">
        <v>1102</v>
      </c>
      <c r="C529" t="s">
        <v>1103</v>
      </c>
      <c r="D529">
        <v>3</v>
      </c>
      <c r="E529">
        <v>2</v>
      </c>
      <c r="F529">
        <v>20</v>
      </c>
      <c r="G529" t="s">
        <v>1104</v>
      </c>
    </row>
    <row r="530" spans="2:7" x14ac:dyDescent="0.2">
      <c r="B530" t="s">
        <v>1105</v>
      </c>
      <c r="C530" t="s">
        <v>1106</v>
      </c>
      <c r="D530">
        <v>2</v>
      </c>
      <c r="E530">
        <v>0</v>
      </c>
      <c r="F530">
        <v>20</v>
      </c>
      <c r="G530" t="s">
        <v>77</v>
      </c>
    </row>
    <row r="531" spans="2:7" x14ac:dyDescent="0.2">
      <c r="B531" t="s">
        <v>1107</v>
      </c>
      <c r="C531" t="s">
        <v>1108</v>
      </c>
      <c r="D531">
        <v>3</v>
      </c>
      <c r="E531">
        <v>2</v>
      </c>
      <c r="F531">
        <v>20</v>
      </c>
      <c r="G531" t="s">
        <v>77</v>
      </c>
    </row>
    <row r="532" spans="2:7" x14ac:dyDescent="0.2">
      <c r="B532" t="s">
        <v>1109</v>
      </c>
      <c r="C532" t="s">
        <v>1110</v>
      </c>
      <c r="D532">
        <v>3</v>
      </c>
      <c r="E532">
        <v>2</v>
      </c>
      <c r="F532">
        <v>20</v>
      </c>
      <c r="G532" t="s">
        <v>77</v>
      </c>
    </row>
    <row r="533" spans="2:7" x14ac:dyDescent="0.2">
      <c r="B533" t="s">
        <v>1111</v>
      </c>
      <c r="C533" t="s">
        <v>1112</v>
      </c>
      <c r="D533">
        <v>1</v>
      </c>
      <c r="E533">
        <v>1</v>
      </c>
      <c r="F533">
        <v>10</v>
      </c>
      <c r="G533" t="s">
        <v>77</v>
      </c>
    </row>
    <row r="534" spans="2:7" x14ac:dyDescent="0.2">
      <c r="B534"/>
      <c r="C534" t="s">
        <v>1113</v>
      </c>
      <c r="D534">
        <v>1</v>
      </c>
      <c r="E534">
        <v>1</v>
      </c>
      <c r="F534">
        <v>20</v>
      </c>
      <c r="G534" t="s">
        <v>77</v>
      </c>
    </row>
    <row r="535" spans="2:7" x14ac:dyDescent="0.2">
      <c r="B535" t="s">
        <v>1114</v>
      </c>
      <c r="C535" t="s">
        <v>1115</v>
      </c>
      <c r="D535">
        <v>2</v>
      </c>
      <c r="E535">
        <v>1</v>
      </c>
      <c r="F535">
        <v>10</v>
      </c>
      <c r="G535" t="s">
        <v>77</v>
      </c>
    </row>
    <row r="536" spans="2:7" x14ac:dyDescent="0.2">
      <c r="B536"/>
      <c r="C536" t="s">
        <v>1116</v>
      </c>
      <c r="D536">
        <v>2</v>
      </c>
      <c r="E536">
        <v>1</v>
      </c>
      <c r="F536">
        <v>20</v>
      </c>
      <c r="G536" t="s">
        <v>830</v>
      </c>
    </row>
    <row r="537" spans="2:7" x14ac:dyDescent="0.2">
      <c r="B537" t="s">
        <v>1117</v>
      </c>
      <c r="C537" t="s">
        <v>1118</v>
      </c>
      <c r="D537">
        <v>3</v>
      </c>
      <c r="E537">
        <v>1</v>
      </c>
      <c r="F537">
        <v>20</v>
      </c>
      <c r="G537" t="s">
        <v>77</v>
      </c>
    </row>
    <row r="538" spans="2:7" x14ac:dyDescent="0.2">
      <c r="B538" t="s">
        <v>1119</v>
      </c>
      <c r="C538" t="s">
        <v>1120</v>
      </c>
      <c r="D538">
        <v>2</v>
      </c>
      <c r="E538">
        <v>2</v>
      </c>
      <c r="F538">
        <v>20</v>
      </c>
      <c r="G538" t="s">
        <v>77</v>
      </c>
    </row>
    <row r="539" spans="2:7" x14ac:dyDescent="0.2">
      <c r="B539" t="s">
        <v>1121</v>
      </c>
      <c r="C539" t="s">
        <v>1122</v>
      </c>
      <c r="D539">
        <v>2</v>
      </c>
      <c r="E539">
        <v>1</v>
      </c>
      <c r="F539">
        <v>20</v>
      </c>
      <c r="G539" t="s">
        <v>1123</v>
      </c>
    </row>
    <row r="540" spans="2:7" x14ac:dyDescent="0.2">
      <c r="B540" t="s">
        <v>1124</v>
      </c>
      <c r="C540" t="s">
        <v>1125</v>
      </c>
      <c r="D540">
        <v>3</v>
      </c>
      <c r="E540">
        <v>1</v>
      </c>
      <c r="F540">
        <v>20</v>
      </c>
      <c r="G540" t="s">
        <v>77</v>
      </c>
    </row>
    <row r="541" spans="2:7" x14ac:dyDescent="0.2">
      <c r="B541" t="s">
        <v>1126</v>
      </c>
      <c r="C541" t="s">
        <v>1127</v>
      </c>
      <c r="D541">
        <v>3</v>
      </c>
      <c r="E541">
        <v>2</v>
      </c>
      <c r="F541">
        <v>20</v>
      </c>
      <c r="G541" t="s">
        <v>77</v>
      </c>
    </row>
    <row r="542" spans="2:7" x14ac:dyDescent="0.2">
      <c r="B542" t="s">
        <v>1128</v>
      </c>
      <c r="C542" t="s">
        <v>1129</v>
      </c>
      <c r="D542">
        <v>2</v>
      </c>
      <c r="E542">
        <v>1</v>
      </c>
      <c r="F542">
        <v>20</v>
      </c>
      <c r="G542" t="s">
        <v>77</v>
      </c>
    </row>
    <row r="543" spans="2:7" x14ac:dyDescent="0.2">
      <c r="B543" t="s">
        <v>1130</v>
      </c>
      <c r="C543" t="s">
        <v>1131</v>
      </c>
      <c r="D543">
        <v>2</v>
      </c>
      <c r="E543">
        <v>2</v>
      </c>
      <c r="F543">
        <v>20</v>
      </c>
      <c r="G543" t="s">
        <v>77</v>
      </c>
    </row>
    <row r="544" spans="2:7" x14ac:dyDescent="0.2">
      <c r="B544" t="s">
        <v>1132</v>
      </c>
      <c r="C544" t="s">
        <v>1133</v>
      </c>
      <c r="D544">
        <v>2</v>
      </c>
      <c r="E544">
        <v>1</v>
      </c>
      <c r="F544">
        <v>20</v>
      </c>
      <c r="G544" t="s">
        <v>77</v>
      </c>
    </row>
    <row r="545" spans="2:7" x14ac:dyDescent="0.2">
      <c r="B545" t="s">
        <v>1134</v>
      </c>
      <c r="C545" t="s">
        <v>1135</v>
      </c>
      <c r="D545">
        <v>2</v>
      </c>
      <c r="E545">
        <v>1</v>
      </c>
      <c r="F545">
        <v>20</v>
      </c>
      <c r="G545" t="s">
        <v>77</v>
      </c>
    </row>
    <row r="546" spans="2:7" x14ac:dyDescent="0.2">
      <c r="B546" t="s">
        <v>1136</v>
      </c>
      <c r="C546" t="s">
        <v>1137</v>
      </c>
      <c r="D546">
        <v>3</v>
      </c>
      <c r="E546">
        <v>1</v>
      </c>
      <c r="F546">
        <v>20</v>
      </c>
      <c r="G546" t="s">
        <v>77</v>
      </c>
    </row>
    <row r="547" spans="2:7" x14ac:dyDescent="0.2">
      <c r="B547" t="s">
        <v>1138</v>
      </c>
      <c r="C547" t="s">
        <v>1139</v>
      </c>
      <c r="D547">
        <v>2</v>
      </c>
      <c r="E547">
        <v>2</v>
      </c>
      <c r="F547">
        <v>20</v>
      </c>
      <c r="G547" t="s">
        <v>77</v>
      </c>
    </row>
    <row r="548" spans="2:7" x14ac:dyDescent="0.2">
      <c r="B548" t="s">
        <v>1140</v>
      </c>
      <c r="C548" t="s">
        <v>1141</v>
      </c>
      <c r="D548">
        <v>3</v>
      </c>
      <c r="E548">
        <v>2</v>
      </c>
      <c r="F548">
        <v>20</v>
      </c>
      <c r="G548" t="s">
        <v>77</v>
      </c>
    </row>
    <row r="549" spans="2:7" x14ac:dyDescent="0.2">
      <c r="B549" t="s">
        <v>1142</v>
      </c>
      <c r="C549" t="s">
        <v>1143</v>
      </c>
      <c r="D549">
        <v>3</v>
      </c>
      <c r="E549">
        <v>2</v>
      </c>
      <c r="F549">
        <v>20</v>
      </c>
      <c r="G549" t="s">
        <v>77</v>
      </c>
    </row>
    <row r="550" spans="2:7" x14ac:dyDescent="0.2">
      <c r="B550" t="s">
        <v>1144</v>
      </c>
      <c r="C550" t="s">
        <v>1145</v>
      </c>
      <c r="D550">
        <v>2</v>
      </c>
      <c r="E550">
        <v>2</v>
      </c>
      <c r="F550">
        <v>20</v>
      </c>
      <c r="G550" t="s">
        <v>77</v>
      </c>
    </row>
    <row r="551" spans="2:7" x14ac:dyDescent="0.2">
      <c r="B551" t="s">
        <v>1146</v>
      </c>
      <c r="C551" t="s">
        <v>1147</v>
      </c>
      <c r="D551">
        <v>3</v>
      </c>
      <c r="E551">
        <v>1</v>
      </c>
      <c r="F551">
        <v>20</v>
      </c>
      <c r="G551" t="s">
        <v>77</v>
      </c>
    </row>
    <row r="552" spans="2:7" x14ac:dyDescent="0.2">
      <c r="B552" t="s">
        <v>1148</v>
      </c>
      <c r="C552" t="s">
        <v>1149</v>
      </c>
      <c r="D552">
        <v>5</v>
      </c>
      <c r="E552">
        <v>1</v>
      </c>
      <c r="F552">
        <v>20</v>
      </c>
      <c r="G552" t="s">
        <v>77</v>
      </c>
    </row>
    <row r="553" spans="2:7" x14ac:dyDescent="0.2">
      <c r="B553" t="s">
        <v>1150</v>
      </c>
      <c r="C553" t="s">
        <v>1151</v>
      </c>
      <c r="D553">
        <v>5</v>
      </c>
      <c r="E553">
        <v>2</v>
      </c>
      <c r="F553">
        <v>20</v>
      </c>
      <c r="G553" t="s">
        <v>1152</v>
      </c>
    </row>
    <row r="554" spans="2:7" x14ac:dyDescent="0.2">
      <c r="B554" t="s">
        <v>1153</v>
      </c>
      <c r="C554" t="s">
        <v>1154</v>
      </c>
      <c r="D554">
        <v>5</v>
      </c>
      <c r="E554">
        <v>0</v>
      </c>
      <c r="F554">
        <v>20</v>
      </c>
      <c r="G554" t="s">
        <v>1155</v>
      </c>
    </row>
    <row r="555" spans="2:7" x14ac:dyDescent="0.2">
      <c r="B555" t="s">
        <v>1156</v>
      </c>
      <c r="C555" t="s">
        <v>1157</v>
      </c>
      <c r="D555">
        <v>5</v>
      </c>
      <c r="E555">
        <v>0</v>
      </c>
      <c r="F555">
        <v>20</v>
      </c>
      <c r="G555" t="s">
        <v>1158</v>
      </c>
    </row>
    <row r="556" spans="2:7" x14ac:dyDescent="0.2">
      <c r="B556" t="s">
        <v>1159</v>
      </c>
      <c r="C556" t="s">
        <v>1160</v>
      </c>
      <c r="D556">
        <v>5</v>
      </c>
      <c r="E556">
        <v>0</v>
      </c>
      <c r="F556">
        <v>20</v>
      </c>
      <c r="G556" t="s">
        <v>1161</v>
      </c>
    </row>
    <row r="557" spans="2:7" x14ac:dyDescent="0.2">
      <c r="B557" t="s">
        <v>1162</v>
      </c>
      <c r="C557" t="s">
        <v>1163</v>
      </c>
      <c r="D557">
        <v>5</v>
      </c>
      <c r="E557">
        <v>0</v>
      </c>
      <c r="F557">
        <v>20</v>
      </c>
      <c r="G557" t="s">
        <v>1164</v>
      </c>
    </row>
    <row r="558" spans="2:7" x14ac:dyDescent="0.2">
      <c r="B558" t="s">
        <v>1165</v>
      </c>
      <c r="C558" t="s">
        <v>1166</v>
      </c>
      <c r="D558">
        <v>2</v>
      </c>
      <c r="E558">
        <v>1</v>
      </c>
      <c r="F558">
        <v>20</v>
      </c>
      <c r="G558" t="s">
        <v>77</v>
      </c>
    </row>
    <row r="559" spans="2:7" x14ac:dyDescent="0.2">
      <c r="B559" t="s">
        <v>1167</v>
      </c>
      <c r="C559" t="s">
        <v>1168</v>
      </c>
      <c r="D559">
        <v>3</v>
      </c>
      <c r="E559">
        <v>2</v>
      </c>
      <c r="F559">
        <v>20</v>
      </c>
      <c r="G559" t="s">
        <v>77</v>
      </c>
    </row>
    <row r="560" spans="2:7" x14ac:dyDescent="0.2">
      <c r="B560"/>
      <c r="C560" t="s">
        <v>1169</v>
      </c>
      <c r="D560">
        <v>3</v>
      </c>
      <c r="E560">
        <v>2</v>
      </c>
      <c r="F560">
        <v>20</v>
      </c>
      <c r="G560" t="s">
        <v>77</v>
      </c>
    </row>
    <row r="561" spans="2:7" x14ac:dyDescent="0.2">
      <c r="B561" t="s">
        <v>1170</v>
      </c>
      <c r="C561" t="s">
        <v>1171</v>
      </c>
      <c r="D561">
        <v>2</v>
      </c>
      <c r="E561">
        <v>1</v>
      </c>
      <c r="F561">
        <v>20</v>
      </c>
      <c r="G561" t="s">
        <v>77</v>
      </c>
    </row>
    <row r="562" spans="2:7" x14ac:dyDescent="0.2">
      <c r="B562" t="s">
        <v>1172</v>
      </c>
      <c r="C562" t="s">
        <v>1173</v>
      </c>
      <c r="D562">
        <v>2</v>
      </c>
      <c r="E562">
        <v>1</v>
      </c>
      <c r="F562">
        <v>20</v>
      </c>
      <c r="G562" t="s">
        <v>566</v>
      </c>
    </row>
    <row r="563" spans="2:7" x14ac:dyDescent="0.2">
      <c r="B563" t="s">
        <v>1174</v>
      </c>
      <c r="C563" t="s">
        <v>1175</v>
      </c>
      <c r="D563">
        <v>1</v>
      </c>
      <c r="E563">
        <v>2</v>
      </c>
      <c r="F563">
        <v>20</v>
      </c>
      <c r="G563" t="s">
        <v>77</v>
      </c>
    </row>
    <row r="564" spans="2:7" x14ac:dyDescent="0.2">
      <c r="B564" t="s">
        <v>1176</v>
      </c>
      <c r="C564" t="s">
        <v>1177</v>
      </c>
      <c r="D564">
        <v>2</v>
      </c>
      <c r="E564">
        <v>1</v>
      </c>
      <c r="F564">
        <v>20</v>
      </c>
      <c r="G564" t="s">
        <v>77</v>
      </c>
    </row>
    <row r="565" spans="2:7" x14ac:dyDescent="0.2">
      <c r="B565" t="s">
        <v>1178</v>
      </c>
      <c r="C565" t="s">
        <v>1179</v>
      </c>
      <c r="D565">
        <v>3</v>
      </c>
      <c r="E565">
        <v>2</v>
      </c>
      <c r="F565">
        <v>10</v>
      </c>
      <c r="G565" t="s">
        <v>77</v>
      </c>
    </row>
    <row r="566" spans="2:7" x14ac:dyDescent="0.2">
      <c r="B566" t="s">
        <v>1180</v>
      </c>
      <c r="C566" t="s">
        <v>1181</v>
      </c>
      <c r="D566">
        <v>1</v>
      </c>
      <c r="E566">
        <v>2</v>
      </c>
      <c r="F566">
        <v>20</v>
      </c>
      <c r="G566" t="s">
        <v>77</v>
      </c>
    </row>
    <row r="567" spans="2:7" x14ac:dyDescent="0.2">
      <c r="B567" t="s">
        <v>1182</v>
      </c>
      <c r="C567" t="s">
        <v>1183</v>
      </c>
      <c r="D567">
        <v>1</v>
      </c>
      <c r="E567">
        <v>1</v>
      </c>
      <c r="F567">
        <v>20</v>
      </c>
      <c r="G567" t="s">
        <v>77</v>
      </c>
    </row>
    <row r="568" spans="2:7" x14ac:dyDescent="0.2">
      <c r="B568" t="s">
        <v>1184</v>
      </c>
      <c r="C568" t="s">
        <v>1185</v>
      </c>
      <c r="D568">
        <v>2</v>
      </c>
      <c r="E568">
        <v>2</v>
      </c>
      <c r="F568">
        <v>20</v>
      </c>
      <c r="G568" t="s">
        <v>77</v>
      </c>
    </row>
    <row r="569" spans="2:7" x14ac:dyDescent="0.2">
      <c r="B569" t="s">
        <v>1186</v>
      </c>
      <c r="C569" t="s">
        <v>1187</v>
      </c>
      <c r="D569">
        <v>2</v>
      </c>
      <c r="E569">
        <v>1</v>
      </c>
      <c r="F569">
        <v>20</v>
      </c>
      <c r="G569" t="s">
        <v>77</v>
      </c>
    </row>
    <row r="570" spans="2:7" x14ac:dyDescent="0.2">
      <c r="B570" t="s">
        <v>1188</v>
      </c>
      <c r="C570" t="s">
        <v>1189</v>
      </c>
      <c r="D570">
        <v>3</v>
      </c>
      <c r="E570">
        <v>2</v>
      </c>
      <c r="F570">
        <v>20</v>
      </c>
      <c r="G570" t="s">
        <v>77</v>
      </c>
    </row>
    <row r="571" spans="2:7" x14ac:dyDescent="0.2">
      <c r="B571" t="s">
        <v>1190</v>
      </c>
      <c r="C571" t="s">
        <v>1191</v>
      </c>
      <c r="D571">
        <v>2</v>
      </c>
      <c r="E571">
        <v>1</v>
      </c>
      <c r="F571">
        <v>20</v>
      </c>
      <c r="G571" t="s">
        <v>1192</v>
      </c>
    </row>
    <row r="572" spans="2:7" x14ac:dyDescent="0.2">
      <c r="B572" t="s">
        <v>1193</v>
      </c>
      <c r="C572" t="s">
        <v>1194</v>
      </c>
      <c r="D572">
        <v>2</v>
      </c>
      <c r="E572">
        <v>1</v>
      </c>
      <c r="F572">
        <v>20</v>
      </c>
      <c r="G572" t="s">
        <v>1195</v>
      </c>
    </row>
    <row r="573" spans="2:7" x14ac:dyDescent="0.2">
      <c r="B573" t="s">
        <v>1196</v>
      </c>
      <c r="C573" t="s">
        <v>1197</v>
      </c>
      <c r="D573">
        <v>3</v>
      </c>
      <c r="E573">
        <v>2</v>
      </c>
      <c r="F573">
        <v>20</v>
      </c>
      <c r="G573" t="s">
        <v>77</v>
      </c>
    </row>
    <row r="574" spans="2:7" x14ac:dyDescent="0.2">
      <c r="B574" t="s">
        <v>1198</v>
      </c>
      <c r="C574" t="s">
        <v>1199</v>
      </c>
      <c r="D574">
        <v>2</v>
      </c>
      <c r="E574">
        <v>2</v>
      </c>
      <c r="F574">
        <v>20</v>
      </c>
      <c r="G574" t="s">
        <v>77</v>
      </c>
    </row>
    <row r="575" spans="2:7" x14ac:dyDescent="0.2">
      <c r="B575" t="s">
        <v>1200</v>
      </c>
      <c r="C575" t="s">
        <v>1201</v>
      </c>
      <c r="D575">
        <v>2</v>
      </c>
      <c r="E575">
        <v>1</v>
      </c>
      <c r="F575">
        <v>20</v>
      </c>
      <c r="G575" t="s">
        <v>77</v>
      </c>
    </row>
    <row r="576" spans="2:7" x14ac:dyDescent="0.2">
      <c r="B576" t="s">
        <v>1202</v>
      </c>
      <c r="C576" t="s">
        <v>1203</v>
      </c>
      <c r="D576">
        <v>1</v>
      </c>
      <c r="E576">
        <v>2</v>
      </c>
      <c r="F576">
        <v>10</v>
      </c>
      <c r="G576" t="s">
        <v>179</v>
      </c>
    </row>
    <row r="577" spans="2:7" x14ac:dyDescent="0.2">
      <c r="B577" t="s">
        <v>1204</v>
      </c>
      <c r="C577" t="s">
        <v>1205</v>
      </c>
      <c r="D577">
        <v>2</v>
      </c>
      <c r="E577">
        <v>2</v>
      </c>
      <c r="F577">
        <v>10</v>
      </c>
      <c r="G577" t="s">
        <v>77</v>
      </c>
    </row>
    <row r="578" spans="2:7" x14ac:dyDescent="0.2">
      <c r="B578" t="s">
        <v>1206</v>
      </c>
      <c r="C578" t="s">
        <v>1207</v>
      </c>
      <c r="D578">
        <v>2</v>
      </c>
      <c r="E578">
        <v>2</v>
      </c>
      <c r="F578">
        <v>20</v>
      </c>
      <c r="G578" t="s">
        <v>77</v>
      </c>
    </row>
    <row r="579" spans="2:7" x14ac:dyDescent="0.2">
      <c r="B579" t="s">
        <v>1208</v>
      </c>
      <c r="C579" t="s">
        <v>1209</v>
      </c>
      <c r="D579">
        <v>2</v>
      </c>
      <c r="E579">
        <v>1</v>
      </c>
      <c r="F579">
        <v>20</v>
      </c>
      <c r="G579" t="s">
        <v>77</v>
      </c>
    </row>
    <row r="580" spans="2:7" x14ac:dyDescent="0.2">
      <c r="B580" t="s">
        <v>1210</v>
      </c>
      <c r="C580" t="s">
        <v>1211</v>
      </c>
      <c r="D580">
        <v>3</v>
      </c>
      <c r="E580">
        <v>2</v>
      </c>
      <c r="F580">
        <v>20</v>
      </c>
      <c r="G580" t="s">
        <v>77</v>
      </c>
    </row>
    <row r="581" spans="2:7" x14ac:dyDescent="0.2">
      <c r="B581" t="s">
        <v>1212</v>
      </c>
      <c r="C581" t="s">
        <v>1213</v>
      </c>
      <c r="D581">
        <v>2</v>
      </c>
      <c r="E581">
        <v>1</v>
      </c>
      <c r="F581">
        <v>20</v>
      </c>
      <c r="G581" t="s">
        <v>77</v>
      </c>
    </row>
    <row r="582" spans="2:7" x14ac:dyDescent="0.2">
      <c r="B582"/>
      <c r="C582" t="s">
        <v>1214</v>
      </c>
      <c r="D582">
        <v>3</v>
      </c>
      <c r="E582">
        <v>1</v>
      </c>
      <c r="F582">
        <v>20</v>
      </c>
      <c r="G582" t="s">
        <v>77</v>
      </c>
    </row>
    <row r="583" spans="2:7" x14ac:dyDescent="0.2">
      <c r="B583" t="s">
        <v>1215</v>
      </c>
      <c r="C583" t="s">
        <v>1216</v>
      </c>
      <c r="D583">
        <v>3</v>
      </c>
      <c r="E583">
        <v>2</v>
      </c>
      <c r="F583">
        <v>20</v>
      </c>
      <c r="G583" t="s">
        <v>77</v>
      </c>
    </row>
    <row r="584" spans="2:7" x14ac:dyDescent="0.2">
      <c r="B584" t="s">
        <v>1217</v>
      </c>
      <c r="C584" t="s">
        <v>1218</v>
      </c>
      <c r="D584">
        <v>2</v>
      </c>
      <c r="E584">
        <v>2</v>
      </c>
      <c r="F584">
        <v>20</v>
      </c>
      <c r="G584" t="s">
        <v>77</v>
      </c>
    </row>
    <row r="585" spans="2:7" x14ac:dyDescent="0.2">
      <c r="B585" t="s">
        <v>1219</v>
      </c>
      <c r="C585" t="s">
        <v>1220</v>
      </c>
      <c r="D585">
        <v>2</v>
      </c>
      <c r="E585">
        <v>1</v>
      </c>
      <c r="F585">
        <v>20</v>
      </c>
      <c r="G585" t="s">
        <v>1221</v>
      </c>
    </row>
    <row r="586" spans="2:7" x14ac:dyDescent="0.2">
      <c r="B586" t="s">
        <v>1222</v>
      </c>
      <c r="C586" t="s">
        <v>1223</v>
      </c>
      <c r="D586">
        <v>3</v>
      </c>
      <c r="E586">
        <v>2</v>
      </c>
      <c r="F586">
        <v>10</v>
      </c>
      <c r="G586" t="s">
        <v>421</v>
      </c>
    </row>
    <row r="587" spans="2:7" x14ac:dyDescent="0.2">
      <c r="B587" t="s">
        <v>1224</v>
      </c>
      <c r="C587" t="s">
        <v>1225</v>
      </c>
      <c r="D587">
        <v>2</v>
      </c>
      <c r="E587">
        <v>2</v>
      </c>
      <c r="F587">
        <v>20</v>
      </c>
      <c r="G587" t="s">
        <v>77</v>
      </c>
    </row>
    <row r="588" spans="2:7" x14ac:dyDescent="0.2">
      <c r="B588" t="s">
        <v>1226</v>
      </c>
      <c r="C588" t="s">
        <v>1227</v>
      </c>
      <c r="D588">
        <v>2</v>
      </c>
      <c r="E588">
        <v>2</v>
      </c>
      <c r="F588">
        <v>10</v>
      </c>
      <c r="G588" t="s">
        <v>77</v>
      </c>
    </row>
    <row r="589" spans="2:7" x14ac:dyDescent="0.2">
      <c r="B589"/>
      <c r="C589" t="s">
        <v>1228</v>
      </c>
      <c r="D589">
        <v>2</v>
      </c>
      <c r="E589">
        <v>2</v>
      </c>
      <c r="F589">
        <v>20</v>
      </c>
      <c r="G589" t="s">
        <v>77</v>
      </c>
    </row>
    <row r="590" spans="2:7" x14ac:dyDescent="0.2">
      <c r="B590" t="s">
        <v>1229</v>
      </c>
      <c r="C590" t="s">
        <v>1230</v>
      </c>
      <c r="D590">
        <v>3</v>
      </c>
      <c r="E590">
        <v>1</v>
      </c>
      <c r="F590">
        <v>20</v>
      </c>
      <c r="G590" t="s">
        <v>77</v>
      </c>
    </row>
    <row r="591" spans="2:7" x14ac:dyDescent="0.2">
      <c r="B591" t="s">
        <v>1231</v>
      </c>
      <c r="C591" t="s">
        <v>1232</v>
      </c>
      <c r="D591">
        <v>2</v>
      </c>
      <c r="E591">
        <v>1</v>
      </c>
      <c r="F591">
        <v>20</v>
      </c>
      <c r="G591" t="s">
        <v>77</v>
      </c>
    </row>
    <row r="592" spans="2:7" x14ac:dyDescent="0.2">
      <c r="B592"/>
      <c r="C592" t="s">
        <v>1233</v>
      </c>
      <c r="D592">
        <v>3</v>
      </c>
      <c r="E592">
        <v>1</v>
      </c>
      <c r="F592">
        <v>20</v>
      </c>
      <c r="G592" t="s">
        <v>77</v>
      </c>
    </row>
    <row r="593" spans="2:7" x14ac:dyDescent="0.2">
      <c r="B593" t="s">
        <v>1234</v>
      </c>
      <c r="C593" t="s">
        <v>1235</v>
      </c>
      <c r="D593">
        <v>3</v>
      </c>
      <c r="E593">
        <v>2</v>
      </c>
      <c r="F593">
        <v>20</v>
      </c>
      <c r="G593" t="s">
        <v>77</v>
      </c>
    </row>
    <row r="594" spans="2:7" x14ac:dyDescent="0.2">
      <c r="B594" t="s">
        <v>1236</v>
      </c>
      <c r="C594" t="s">
        <v>1237</v>
      </c>
      <c r="D594">
        <v>1</v>
      </c>
      <c r="E594">
        <v>2</v>
      </c>
      <c r="F594">
        <v>20</v>
      </c>
      <c r="G594" t="s">
        <v>77</v>
      </c>
    </row>
    <row r="595" spans="2:7" x14ac:dyDescent="0.2">
      <c r="B595" t="s">
        <v>1238</v>
      </c>
      <c r="C595" t="s">
        <v>1239</v>
      </c>
      <c r="D595">
        <v>2</v>
      </c>
      <c r="E595">
        <v>1</v>
      </c>
      <c r="F595">
        <v>20</v>
      </c>
      <c r="G595" t="s">
        <v>77</v>
      </c>
    </row>
    <row r="596" spans="2:7" x14ac:dyDescent="0.2">
      <c r="B596" t="s">
        <v>1240</v>
      </c>
      <c r="C596" t="s">
        <v>1241</v>
      </c>
      <c r="D596">
        <v>3</v>
      </c>
      <c r="E596">
        <v>2</v>
      </c>
      <c r="F596">
        <v>20</v>
      </c>
      <c r="G596" t="s">
        <v>77</v>
      </c>
    </row>
    <row r="597" spans="2:7" x14ac:dyDescent="0.2">
      <c r="B597" t="s">
        <v>1242</v>
      </c>
      <c r="C597" t="s">
        <v>1243</v>
      </c>
      <c r="D597">
        <v>2</v>
      </c>
      <c r="E597">
        <v>1</v>
      </c>
      <c r="F597">
        <v>20</v>
      </c>
      <c r="G597" t="s">
        <v>77</v>
      </c>
    </row>
    <row r="598" spans="2:7" x14ac:dyDescent="0.2">
      <c r="B598" t="s">
        <v>1244</v>
      </c>
      <c r="C598" t="s">
        <v>1245</v>
      </c>
      <c r="D598">
        <v>1</v>
      </c>
      <c r="E598">
        <v>1</v>
      </c>
      <c r="F598">
        <v>20</v>
      </c>
      <c r="G598" t="s">
        <v>77</v>
      </c>
    </row>
    <row r="599" spans="2:7" x14ac:dyDescent="0.2">
      <c r="B599" t="s">
        <v>1246</v>
      </c>
      <c r="C599" t="s">
        <v>1247</v>
      </c>
      <c r="D599">
        <v>3</v>
      </c>
      <c r="E599">
        <v>1</v>
      </c>
      <c r="F599">
        <v>20</v>
      </c>
      <c r="G599" t="s">
        <v>77</v>
      </c>
    </row>
    <row r="600" spans="2:7" x14ac:dyDescent="0.2">
      <c r="B600" t="s">
        <v>1248</v>
      </c>
      <c r="C600" t="s">
        <v>1249</v>
      </c>
      <c r="D600">
        <v>3</v>
      </c>
      <c r="E600">
        <v>2</v>
      </c>
      <c r="F600">
        <v>10</v>
      </c>
      <c r="G600" t="s">
        <v>77</v>
      </c>
    </row>
    <row r="601" spans="2:7" x14ac:dyDescent="0.2">
      <c r="B601"/>
      <c r="C601" t="s">
        <v>1250</v>
      </c>
      <c r="D601">
        <v>3</v>
      </c>
      <c r="E601">
        <v>2</v>
      </c>
      <c r="F601">
        <v>20</v>
      </c>
      <c r="G601" t="s">
        <v>77</v>
      </c>
    </row>
    <row r="602" spans="2:7" x14ac:dyDescent="0.2">
      <c r="B602" t="s">
        <v>1251</v>
      </c>
      <c r="C602" t="s">
        <v>1252</v>
      </c>
      <c r="D602">
        <v>3</v>
      </c>
      <c r="E602">
        <v>2</v>
      </c>
      <c r="F602">
        <v>10</v>
      </c>
      <c r="G602" t="s">
        <v>77</v>
      </c>
    </row>
    <row r="603" spans="2:7" x14ac:dyDescent="0.2">
      <c r="B603"/>
      <c r="C603" t="s">
        <v>1253</v>
      </c>
      <c r="D603">
        <v>3</v>
      </c>
      <c r="E603">
        <v>2</v>
      </c>
      <c r="F603">
        <v>20</v>
      </c>
      <c r="G603" t="s">
        <v>77</v>
      </c>
    </row>
    <row r="604" spans="2:7" x14ac:dyDescent="0.2">
      <c r="B604" t="s">
        <v>1254</v>
      </c>
      <c r="C604" t="s">
        <v>1255</v>
      </c>
      <c r="D604">
        <v>1</v>
      </c>
      <c r="E604">
        <v>1</v>
      </c>
      <c r="F604">
        <v>20</v>
      </c>
      <c r="G604" t="s">
        <v>77</v>
      </c>
    </row>
    <row r="605" spans="2:7" x14ac:dyDescent="0.2">
      <c r="B605" t="s">
        <v>1256</v>
      </c>
      <c r="C605" t="s">
        <v>1257</v>
      </c>
      <c r="D605">
        <v>3</v>
      </c>
      <c r="E605">
        <v>1</v>
      </c>
      <c r="F605">
        <v>20</v>
      </c>
      <c r="G605" t="s">
        <v>77</v>
      </c>
    </row>
    <row r="606" spans="2:7" x14ac:dyDescent="0.2">
      <c r="B606" t="s">
        <v>1258</v>
      </c>
      <c r="C606" t="s">
        <v>1259</v>
      </c>
      <c r="D606">
        <v>3</v>
      </c>
      <c r="E606">
        <v>1</v>
      </c>
      <c r="F606">
        <v>20</v>
      </c>
      <c r="G606" t="s">
        <v>77</v>
      </c>
    </row>
    <row r="607" spans="2:7" x14ac:dyDescent="0.2">
      <c r="B607" t="s">
        <v>1260</v>
      </c>
      <c r="C607" t="s">
        <v>1261</v>
      </c>
      <c r="D607">
        <v>3</v>
      </c>
      <c r="E607">
        <v>1</v>
      </c>
      <c r="F607">
        <v>20</v>
      </c>
      <c r="G607" t="s">
        <v>77</v>
      </c>
    </row>
    <row r="608" spans="2:7" x14ac:dyDescent="0.2">
      <c r="B608" t="s">
        <v>1262</v>
      </c>
      <c r="C608" t="s">
        <v>1263</v>
      </c>
      <c r="D608">
        <v>2</v>
      </c>
      <c r="E608">
        <v>2</v>
      </c>
      <c r="F608">
        <v>20</v>
      </c>
      <c r="G608" t="s">
        <v>77</v>
      </c>
    </row>
    <row r="609" spans="2:7" x14ac:dyDescent="0.2">
      <c r="B609" t="s">
        <v>1264</v>
      </c>
      <c r="C609" t="s">
        <v>1265</v>
      </c>
      <c r="D609">
        <v>2</v>
      </c>
      <c r="E609">
        <v>1</v>
      </c>
      <c r="F609">
        <v>20</v>
      </c>
      <c r="G609" t="s">
        <v>77</v>
      </c>
    </row>
    <row r="610" spans="2:7" x14ac:dyDescent="0.2">
      <c r="B610" t="s">
        <v>1266</v>
      </c>
      <c r="C610" t="s">
        <v>1267</v>
      </c>
      <c r="D610">
        <v>2</v>
      </c>
      <c r="E610">
        <v>2</v>
      </c>
      <c r="F610">
        <v>20</v>
      </c>
      <c r="G610" t="s">
        <v>77</v>
      </c>
    </row>
    <row r="611" spans="2:7" x14ac:dyDescent="0.2">
      <c r="B611" t="s">
        <v>1268</v>
      </c>
      <c r="C611" t="s">
        <v>1269</v>
      </c>
      <c r="D611">
        <v>3</v>
      </c>
      <c r="E611">
        <v>2</v>
      </c>
      <c r="F611">
        <v>20</v>
      </c>
      <c r="G611" t="s">
        <v>77</v>
      </c>
    </row>
    <row r="612" spans="2:7" x14ac:dyDescent="0.2">
      <c r="B612" t="s">
        <v>1270</v>
      </c>
      <c r="C612" t="s">
        <v>1271</v>
      </c>
      <c r="D612">
        <v>2</v>
      </c>
      <c r="E612">
        <v>2</v>
      </c>
      <c r="F612">
        <v>20</v>
      </c>
      <c r="G612" t="s">
        <v>77</v>
      </c>
    </row>
    <row r="613" spans="2:7" x14ac:dyDescent="0.2">
      <c r="B613" t="s">
        <v>1272</v>
      </c>
      <c r="C613" t="s">
        <v>1273</v>
      </c>
      <c r="D613">
        <v>2</v>
      </c>
      <c r="E613">
        <v>1</v>
      </c>
      <c r="F613">
        <v>20</v>
      </c>
      <c r="G613" t="s">
        <v>77</v>
      </c>
    </row>
    <row r="614" spans="2:7" x14ac:dyDescent="0.2">
      <c r="B614" t="s">
        <v>1274</v>
      </c>
      <c r="C614" t="s">
        <v>1275</v>
      </c>
      <c r="D614">
        <v>2</v>
      </c>
      <c r="E614">
        <v>2</v>
      </c>
      <c r="F614">
        <v>20</v>
      </c>
      <c r="G614" t="s">
        <v>77</v>
      </c>
    </row>
    <row r="615" spans="2:7" x14ac:dyDescent="0.2">
      <c r="B615" t="s">
        <v>1276</v>
      </c>
      <c r="C615" t="s">
        <v>1277</v>
      </c>
      <c r="D615">
        <v>1</v>
      </c>
      <c r="E615">
        <v>2</v>
      </c>
      <c r="F615">
        <v>20</v>
      </c>
      <c r="G615" t="s">
        <v>77</v>
      </c>
    </row>
    <row r="616" spans="2:7" x14ac:dyDescent="0.2">
      <c r="B616" t="s">
        <v>1278</v>
      </c>
      <c r="C616" t="s">
        <v>1279</v>
      </c>
      <c r="D616">
        <v>2</v>
      </c>
      <c r="E616">
        <v>1</v>
      </c>
      <c r="F616">
        <v>20</v>
      </c>
      <c r="G616" t="s">
        <v>77</v>
      </c>
    </row>
    <row r="617" spans="2:7" x14ac:dyDescent="0.2">
      <c r="B617" t="s">
        <v>1280</v>
      </c>
      <c r="C617" t="s">
        <v>1281</v>
      </c>
      <c r="D617">
        <v>3</v>
      </c>
      <c r="E617">
        <v>1</v>
      </c>
      <c r="F617">
        <v>20</v>
      </c>
      <c r="G617" t="s">
        <v>351</v>
      </c>
    </row>
    <row r="618" spans="2:7" x14ac:dyDescent="0.2">
      <c r="B618" t="s">
        <v>1282</v>
      </c>
      <c r="C618" t="s">
        <v>1283</v>
      </c>
      <c r="D618">
        <v>2</v>
      </c>
      <c r="E618">
        <v>2</v>
      </c>
      <c r="F618">
        <v>20</v>
      </c>
      <c r="G618" t="s">
        <v>77</v>
      </c>
    </row>
    <row r="619" spans="2:7" x14ac:dyDescent="0.2">
      <c r="B619" t="s">
        <v>1284</v>
      </c>
      <c r="C619" t="s">
        <v>1285</v>
      </c>
      <c r="D619">
        <v>2</v>
      </c>
      <c r="E619">
        <v>1</v>
      </c>
      <c r="F619">
        <v>20</v>
      </c>
      <c r="G619" t="s">
        <v>77</v>
      </c>
    </row>
    <row r="620" spans="2:7" x14ac:dyDescent="0.2">
      <c r="B620" t="s">
        <v>1286</v>
      </c>
      <c r="C620" t="s">
        <v>1287</v>
      </c>
      <c r="D620">
        <v>3</v>
      </c>
      <c r="E620">
        <v>2</v>
      </c>
      <c r="F620">
        <v>20</v>
      </c>
      <c r="G620" t="s">
        <v>77</v>
      </c>
    </row>
    <row r="621" spans="2:7" x14ac:dyDescent="0.2">
      <c r="B621" t="s">
        <v>1288</v>
      </c>
      <c r="C621" t="s">
        <v>1289</v>
      </c>
      <c r="D621">
        <v>3</v>
      </c>
      <c r="E621">
        <v>2</v>
      </c>
      <c r="F621">
        <v>20</v>
      </c>
      <c r="G621" t="s">
        <v>77</v>
      </c>
    </row>
    <row r="622" spans="2:7" x14ac:dyDescent="0.2">
      <c r="B622" t="s">
        <v>1290</v>
      </c>
      <c r="C622" t="s">
        <v>1291</v>
      </c>
      <c r="D622">
        <v>2</v>
      </c>
      <c r="E622">
        <v>2</v>
      </c>
      <c r="F622">
        <v>20</v>
      </c>
      <c r="G622" t="s">
        <v>77</v>
      </c>
    </row>
    <row r="623" spans="2:7" x14ac:dyDescent="0.2">
      <c r="B623" t="s">
        <v>1292</v>
      </c>
      <c r="C623" t="s">
        <v>1293</v>
      </c>
      <c r="D623">
        <v>2</v>
      </c>
      <c r="E623">
        <v>2</v>
      </c>
      <c r="F623">
        <v>20</v>
      </c>
      <c r="G623" t="s">
        <v>77</v>
      </c>
    </row>
    <row r="624" spans="2:7" x14ac:dyDescent="0.2">
      <c r="B624"/>
      <c r="C624" t="s">
        <v>1294</v>
      </c>
      <c r="D624">
        <v>3</v>
      </c>
      <c r="E624">
        <v>2</v>
      </c>
      <c r="F624">
        <v>20</v>
      </c>
      <c r="G624" t="s">
        <v>77</v>
      </c>
    </row>
    <row r="625" spans="2:7" x14ac:dyDescent="0.2">
      <c r="B625" t="s">
        <v>1295</v>
      </c>
      <c r="C625" t="s">
        <v>1296</v>
      </c>
      <c r="D625">
        <v>2</v>
      </c>
      <c r="E625">
        <v>1</v>
      </c>
      <c r="F625">
        <v>20</v>
      </c>
      <c r="G625" t="s">
        <v>77</v>
      </c>
    </row>
    <row r="626" spans="2:7" x14ac:dyDescent="0.2">
      <c r="B626"/>
      <c r="C626" t="s">
        <v>1297</v>
      </c>
      <c r="D626">
        <v>3</v>
      </c>
      <c r="E626">
        <v>1</v>
      </c>
      <c r="F626">
        <v>20</v>
      </c>
      <c r="G626" t="s">
        <v>77</v>
      </c>
    </row>
    <row r="627" spans="2:7" x14ac:dyDescent="0.2">
      <c r="B627" t="s">
        <v>1298</v>
      </c>
      <c r="C627" t="s">
        <v>1299</v>
      </c>
      <c r="D627">
        <v>1</v>
      </c>
      <c r="E627">
        <v>1</v>
      </c>
      <c r="F627">
        <v>20</v>
      </c>
      <c r="G627" t="s">
        <v>179</v>
      </c>
    </row>
    <row r="628" spans="2:7" x14ac:dyDescent="0.2">
      <c r="B628" t="s">
        <v>1300</v>
      </c>
      <c r="C628" t="s">
        <v>1301</v>
      </c>
      <c r="D628">
        <v>1</v>
      </c>
      <c r="E628">
        <v>2</v>
      </c>
      <c r="F628">
        <v>10</v>
      </c>
      <c r="G628" t="s">
        <v>1302</v>
      </c>
    </row>
    <row r="629" spans="2:7" x14ac:dyDescent="0.2">
      <c r="B629" t="s">
        <v>1303</v>
      </c>
      <c r="C629" t="s">
        <v>1304</v>
      </c>
      <c r="D629">
        <v>3</v>
      </c>
      <c r="E629">
        <v>2</v>
      </c>
      <c r="F629">
        <v>20</v>
      </c>
      <c r="G629" t="s">
        <v>77</v>
      </c>
    </row>
    <row r="630" spans="2:7" x14ac:dyDescent="0.2">
      <c r="B630" t="s">
        <v>1305</v>
      </c>
      <c r="C630" t="s">
        <v>1306</v>
      </c>
      <c r="D630">
        <v>3</v>
      </c>
      <c r="E630">
        <v>2</v>
      </c>
      <c r="F630">
        <v>20</v>
      </c>
      <c r="G630" t="s">
        <v>1307</v>
      </c>
    </row>
    <row r="631" spans="2:7" x14ac:dyDescent="0.2">
      <c r="B631" t="s">
        <v>1308</v>
      </c>
      <c r="C631" t="s">
        <v>1309</v>
      </c>
      <c r="D631">
        <v>3</v>
      </c>
      <c r="E631">
        <v>1</v>
      </c>
      <c r="F631">
        <v>10</v>
      </c>
      <c r="G631" t="s">
        <v>1310</v>
      </c>
    </row>
    <row r="632" spans="2:7" x14ac:dyDescent="0.2">
      <c r="B632" t="s">
        <v>1311</v>
      </c>
      <c r="C632" t="s">
        <v>1312</v>
      </c>
      <c r="D632">
        <v>3</v>
      </c>
      <c r="E632">
        <v>1</v>
      </c>
      <c r="F632">
        <v>20</v>
      </c>
      <c r="G632" t="s">
        <v>77</v>
      </c>
    </row>
    <row r="633" spans="2:7" x14ac:dyDescent="0.2">
      <c r="B633" t="s">
        <v>1313</v>
      </c>
      <c r="C633" t="s">
        <v>1314</v>
      </c>
      <c r="D633">
        <v>3</v>
      </c>
      <c r="E633">
        <v>1</v>
      </c>
      <c r="F633">
        <v>10</v>
      </c>
      <c r="G633" t="s">
        <v>77</v>
      </c>
    </row>
    <row r="634" spans="2:7" x14ac:dyDescent="0.2">
      <c r="B634" t="s">
        <v>1315</v>
      </c>
      <c r="C634" t="s">
        <v>1316</v>
      </c>
      <c r="D634">
        <v>3</v>
      </c>
      <c r="E634">
        <v>1</v>
      </c>
      <c r="F634">
        <v>10</v>
      </c>
      <c r="G634" t="s">
        <v>1317</v>
      </c>
    </row>
    <row r="635" spans="2:7" x14ac:dyDescent="0.2">
      <c r="B635" t="s">
        <v>1318</v>
      </c>
      <c r="C635" t="s">
        <v>1319</v>
      </c>
      <c r="D635">
        <v>3</v>
      </c>
      <c r="E635">
        <v>2</v>
      </c>
      <c r="F635">
        <v>20</v>
      </c>
      <c r="G635" t="s">
        <v>77</v>
      </c>
    </row>
    <row r="636" spans="2:7" x14ac:dyDescent="0.2">
      <c r="B636" t="s">
        <v>1320</v>
      </c>
      <c r="C636" t="s">
        <v>1321</v>
      </c>
      <c r="D636">
        <v>3</v>
      </c>
      <c r="E636">
        <v>2</v>
      </c>
      <c r="F636">
        <v>20</v>
      </c>
      <c r="G636" t="s">
        <v>77</v>
      </c>
    </row>
    <row r="637" spans="2:7" x14ac:dyDescent="0.2">
      <c r="B637" t="s">
        <v>1322</v>
      </c>
      <c r="C637" t="s">
        <v>1323</v>
      </c>
      <c r="D637">
        <v>2</v>
      </c>
      <c r="E637">
        <v>2</v>
      </c>
      <c r="F637">
        <v>20</v>
      </c>
      <c r="G637" t="s">
        <v>77</v>
      </c>
    </row>
    <row r="638" spans="2:7" x14ac:dyDescent="0.2">
      <c r="B638" t="s">
        <v>1324</v>
      </c>
      <c r="C638" t="s">
        <v>1325</v>
      </c>
      <c r="D638">
        <v>3</v>
      </c>
      <c r="E638">
        <v>1</v>
      </c>
      <c r="F638">
        <v>20</v>
      </c>
      <c r="G638" t="s">
        <v>77</v>
      </c>
    </row>
    <row r="639" spans="2:7" x14ac:dyDescent="0.2">
      <c r="B639" t="s">
        <v>1326</v>
      </c>
      <c r="C639" t="s">
        <v>1327</v>
      </c>
      <c r="D639">
        <v>2</v>
      </c>
      <c r="E639">
        <v>2</v>
      </c>
      <c r="F639">
        <v>10</v>
      </c>
      <c r="G639" t="s">
        <v>77</v>
      </c>
    </row>
    <row r="640" spans="2:7" x14ac:dyDescent="0.2">
      <c r="B640" t="s">
        <v>1328</v>
      </c>
      <c r="C640" t="s">
        <v>1329</v>
      </c>
      <c r="D640">
        <v>1</v>
      </c>
      <c r="E640">
        <v>1</v>
      </c>
      <c r="F640">
        <v>20</v>
      </c>
      <c r="G640" t="s">
        <v>77</v>
      </c>
    </row>
    <row r="641" spans="2:7" x14ac:dyDescent="0.2">
      <c r="B641" t="s">
        <v>1330</v>
      </c>
      <c r="C641" t="s">
        <v>1331</v>
      </c>
      <c r="D641">
        <v>1</v>
      </c>
      <c r="E641">
        <v>2</v>
      </c>
      <c r="F641">
        <v>20</v>
      </c>
      <c r="G641" t="s">
        <v>77</v>
      </c>
    </row>
    <row r="642" spans="2:7" x14ac:dyDescent="0.2">
      <c r="B642" t="s">
        <v>1332</v>
      </c>
      <c r="C642" t="s">
        <v>1333</v>
      </c>
      <c r="D642">
        <v>3</v>
      </c>
      <c r="E642">
        <v>1</v>
      </c>
      <c r="F642">
        <v>20</v>
      </c>
      <c r="G642" t="s">
        <v>77</v>
      </c>
    </row>
    <row r="643" spans="2:7" x14ac:dyDescent="0.2">
      <c r="B643" t="s">
        <v>1334</v>
      </c>
      <c r="C643" t="s">
        <v>1335</v>
      </c>
      <c r="D643">
        <v>3</v>
      </c>
      <c r="E643">
        <v>1</v>
      </c>
      <c r="F643">
        <v>20</v>
      </c>
      <c r="G643" t="s">
        <v>77</v>
      </c>
    </row>
    <row r="644" spans="2:7" x14ac:dyDescent="0.2">
      <c r="B644" t="s">
        <v>1336</v>
      </c>
      <c r="C644" t="s">
        <v>1337</v>
      </c>
      <c r="D644">
        <v>3</v>
      </c>
      <c r="E644">
        <v>1</v>
      </c>
      <c r="F644">
        <v>20</v>
      </c>
      <c r="G644" t="s">
        <v>77</v>
      </c>
    </row>
    <row r="645" spans="2:7" x14ac:dyDescent="0.2">
      <c r="B645" t="s">
        <v>1338</v>
      </c>
      <c r="C645" t="s">
        <v>1339</v>
      </c>
      <c r="D645">
        <v>2</v>
      </c>
      <c r="E645">
        <v>2</v>
      </c>
      <c r="F645">
        <v>10</v>
      </c>
      <c r="G645" t="s">
        <v>77</v>
      </c>
    </row>
    <row r="646" spans="2:7" x14ac:dyDescent="0.2">
      <c r="B646" t="s">
        <v>1340</v>
      </c>
      <c r="C646" t="s">
        <v>1341</v>
      </c>
      <c r="D646">
        <v>3</v>
      </c>
      <c r="E646">
        <v>2</v>
      </c>
      <c r="F646">
        <v>20</v>
      </c>
      <c r="G646" t="s">
        <v>77</v>
      </c>
    </row>
    <row r="647" spans="2:7" x14ac:dyDescent="0.2">
      <c r="B647" t="s">
        <v>1342</v>
      </c>
      <c r="C647" t="s">
        <v>1343</v>
      </c>
      <c r="D647">
        <v>2</v>
      </c>
      <c r="E647">
        <v>2</v>
      </c>
      <c r="F647">
        <v>20</v>
      </c>
      <c r="G647" t="s">
        <v>77</v>
      </c>
    </row>
    <row r="648" spans="2:7" x14ac:dyDescent="0.2">
      <c r="B648" t="s">
        <v>1344</v>
      </c>
      <c r="C648" t="s">
        <v>1345</v>
      </c>
      <c r="D648">
        <v>1</v>
      </c>
      <c r="E648">
        <v>2</v>
      </c>
      <c r="F648">
        <v>20</v>
      </c>
      <c r="G648" t="s">
        <v>77</v>
      </c>
    </row>
    <row r="649" spans="2:7" x14ac:dyDescent="0.2">
      <c r="B649" t="s">
        <v>1346</v>
      </c>
      <c r="C649" t="s">
        <v>1347</v>
      </c>
      <c r="D649">
        <v>3</v>
      </c>
      <c r="E649">
        <v>1</v>
      </c>
      <c r="F649">
        <v>20</v>
      </c>
      <c r="G649" t="s">
        <v>77</v>
      </c>
    </row>
    <row r="650" spans="2:7" x14ac:dyDescent="0.2">
      <c r="B650" t="s">
        <v>1348</v>
      </c>
      <c r="C650" t="s">
        <v>1349</v>
      </c>
      <c r="D650">
        <v>3</v>
      </c>
      <c r="E650">
        <v>2</v>
      </c>
      <c r="F650">
        <v>20</v>
      </c>
      <c r="G650" t="s">
        <v>77</v>
      </c>
    </row>
    <row r="651" spans="2:7" x14ac:dyDescent="0.2">
      <c r="B651" t="s">
        <v>1350</v>
      </c>
      <c r="C651" t="s">
        <v>1351</v>
      </c>
      <c r="D651">
        <v>2</v>
      </c>
      <c r="E651">
        <v>2</v>
      </c>
      <c r="F651">
        <v>20</v>
      </c>
      <c r="G651" t="s">
        <v>77</v>
      </c>
    </row>
    <row r="652" spans="2:7" x14ac:dyDescent="0.2">
      <c r="B652" t="s">
        <v>1352</v>
      </c>
      <c r="C652" t="s">
        <v>1353</v>
      </c>
      <c r="D652">
        <v>3</v>
      </c>
      <c r="E652">
        <v>1</v>
      </c>
      <c r="F652">
        <v>20</v>
      </c>
      <c r="G652" t="s">
        <v>77</v>
      </c>
    </row>
    <row r="653" spans="2:7" x14ac:dyDescent="0.2">
      <c r="B653" t="s">
        <v>1354</v>
      </c>
      <c r="C653" t="s">
        <v>1355</v>
      </c>
      <c r="D653">
        <v>2</v>
      </c>
      <c r="E653">
        <v>2</v>
      </c>
      <c r="F653">
        <v>20</v>
      </c>
      <c r="G653" t="s">
        <v>1356</v>
      </c>
    </row>
    <row r="654" spans="2:7" x14ac:dyDescent="0.2">
      <c r="B654" t="s">
        <v>1357</v>
      </c>
      <c r="C654" t="s">
        <v>1358</v>
      </c>
      <c r="D654">
        <v>3</v>
      </c>
      <c r="E654">
        <v>2</v>
      </c>
      <c r="F654">
        <v>20</v>
      </c>
      <c r="G654" t="s">
        <v>77</v>
      </c>
    </row>
    <row r="655" spans="2:7" x14ac:dyDescent="0.2">
      <c r="B655" t="s">
        <v>1359</v>
      </c>
      <c r="C655" t="s">
        <v>1360</v>
      </c>
      <c r="D655">
        <v>1</v>
      </c>
      <c r="E655">
        <v>2</v>
      </c>
      <c r="F655">
        <v>20</v>
      </c>
      <c r="G655" t="s">
        <v>77</v>
      </c>
    </row>
    <row r="656" spans="2:7" x14ac:dyDescent="0.2">
      <c r="B656" t="s">
        <v>1361</v>
      </c>
      <c r="C656" t="s">
        <v>1362</v>
      </c>
      <c r="D656">
        <v>2</v>
      </c>
      <c r="E656">
        <v>2</v>
      </c>
      <c r="F656">
        <v>20</v>
      </c>
      <c r="G656" t="s">
        <v>77</v>
      </c>
    </row>
    <row r="657" spans="2:7" x14ac:dyDescent="0.2">
      <c r="B657" t="s">
        <v>1363</v>
      </c>
      <c r="C657" t="s">
        <v>1364</v>
      </c>
      <c r="D657">
        <v>1</v>
      </c>
      <c r="E657">
        <v>1</v>
      </c>
      <c r="F657">
        <v>20</v>
      </c>
      <c r="G657" t="s">
        <v>77</v>
      </c>
    </row>
    <row r="658" spans="2:7" x14ac:dyDescent="0.2">
      <c r="B658"/>
      <c r="C658" t="s">
        <v>1365</v>
      </c>
      <c r="D658">
        <v>1</v>
      </c>
      <c r="E658">
        <v>2</v>
      </c>
      <c r="F658">
        <v>20</v>
      </c>
      <c r="G658" t="s">
        <v>77</v>
      </c>
    </row>
    <row r="659" spans="2:7" x14ac:dyDescent="0.2">
      <c r="B659" t="s">
        <v>1366</v>
      </c>
      <c r="C659" t="s">
        <v>1367</v>
      </c>
      <c r="D659">
        <v>2</v>
      </c>
      <c r="E659">
        <v>1</v>
      </c>
      <c r="F659">
        <v>10</v>
      </c>
      <c r="G659" t="s">
        <v>77</v>
      </c>
    </row>
    <row r="660" spans="2:7" x14ac:dyDescent="0.2">
      <c r="B660"/>
      <c r="C660" t="s">
        <v>1368</v>
      </c>
      <c r="D660">
        <v>2</v>
      </c>
      <c r="E660">
        <v>1</v>
      </c>
      <c r="F660">
        <v>20</v>
      </c>
      <c r="G660" t="s">
        <v>77</v>
      </c>
    </row>
    <row r="661" spans="2:7" x14ac:dyDescent="0.2">
      <c r="B661" t="s">
        <v>1369</v>
      </c>
      <c r="C661" t="s">
        <v>1370</v>
      </c>
      <c r="D661">
        <v>3</v>
      </c>
      <c r="E661">
        <v>1</v>
      </c>
      <c r="F661">
        <v>20</v>
      </c>
      <c r="G661" t="s">
        <v>77</v>
      </c>
    </row>
    <row r="662" spans="2:7" x14ac:dyDescent="0.2">
      <c r="B662" t="s">
        <v>1371</v>
      </c>
      <c r="C662" t="s">
        <v>1372</v>
      </c>
      <c r="D662">
        <v>3</v>
      </c>
      <c r="E662">
        <v>1</v>
      </c>
      <c r="F662">
        <v>20</v>
      </c>
      <c r="G662" t="s">
        <v>77</v>
      </c>
    </row>
    <row r="663" spans="2:7" x14ac:dyDescent="0.2">
      <c r="B663" t="s">
        <v>1373</v>
      </c>
      <c r="C663" t="s">
        <v>1374</v>
      </c>
      <c r="D663">
        <v>2</v>
      </c>
      <c r="E663">
        <v>2</v>
      </c>
      <c r="F663">
        <v>20</v>
      </c>
      <c r="G663" t="s">
        <v>566</v>
      </c>
    </row>
    <row r="664" spans="2:7" x14ac:dyDescent="0.2">
      <c r="B664" t="s">
        <v>1375</v>
      </c>
      <c r="C664" t="s">
        <v>1376</v>
      </c>
      <c r="D664">
        <v>3</v>
      </c>
      <c r="E664">
        <v>2</v>
      </c>
      <c r="F664">
        <v>20</v>
      </c>
      <c r="G664" t="s">
        <v>77</v>
      </c>
    </row>
    <row r="665" spans="2:7" x14ac:dyDescent="0.2">
      <c r="B665" t="s">
        <v>1377</v>
      </c>
      <c r="C665" t="s">
        <v>1378</v>
      </c>
      <c r="D665">
        <v>2</v>
      </c>
      <c r="E665">
        <v>2</v>
      </c>
      <c r="F665">
        <v>10</v>
      </c>
      <c r="G665" t="s">
        <v>77</v>
      </c>
    </row>
    <row r="666" spans="2:7" x14ac:dyDescent="0.2">
      <c r="B666" t="s">
        <v>1379</v>
      </c>
      <c r="C666" t="s">
        <v>1380</v>
      </c>
      <c r="D666">
        <v>3</v>
      </c>
      <c r="E666">
        <v>2</v>
      </c>
      <c r="F666">
        <v>20</v>
      </c>
      <c r="G666" t="s">
        <v>77</v>
      </c>
    </row>
    <row r="667" spans="2:7" x14ac:dyDescent="0.2">
      <c r="B667" t="s">
        <v>1381</v>
      </c>
      <c r="C667" t="s">
        <v>1382</v>
      </c>
      <c r="D667">
        <v>2</v>
      </c>
      <c r="E667">
        <v>2</v>
      </c>
      <c r="F667">
        <v>20</v>
      </c>
      <c r="G667" t="s">
        <v>77</v>
      </c>
    </row>
    <row r="668" spans="2:7" x14ac:dyDescent="0.2">
      <c r="B668" t="s">
        <v>1383</v>
      </c>
      <c r="C668" t="s">
        <v>1384</v>
      </c>
      <c r="D668">
        <v>2</v>
      </c>
      <c r="E668">
        <v>2</v>
      </c>
      <c r="F668">
        <v>10</v>
      </c>
      <c r="G668" t="s">
        <v>77</v>
      </c>
    </row>
    <row r="669" spans="2:7" x14ac:dyDescent="0.2">
      <c r="B669" t="s">
        <v>1385</v>
      </c>
      <c r="C669" t="s">
        <v>1386</v>
      </c>
      <c r="D669">
        <v>2</v>
      </c>
      <c r="E669">
        <v>1</v>
      </c>
      <c r="F669">
        <v>20</v>
      </c>
      <c r="G669" t="s">
        <v>77</v>
      </c>
    </row>
    <row r="670" spans="2:7" x14ac:dyDescent="0.2">
      <c r="B670" t="s">
        <v>1387</v>
      </c>
      <c r="C670" t="s">
        <v>1388</v>
      </c>
      <c r="D670">
        <v>2</v>
      </c>
      <c r="E670">
        <v>2</v>
      </c>
      <c r="F670">
        <v>20</v>
      </c>
      <c r="G670" t="s">
        <v>77</v>
      </c>
    </row>
    <row r="671" spans="2:7" x14ac:dyDescent="0.2">
      <c r="B671" t="s">
        <v>1389</v>
      </c>
      <c r="C671" t="s">
        <v>1390</v>
      </c>
      <c r="D671">
        <v>2</v>
      </c>
      <c r="E671">
        <v>1</v>
      </c>
      <c r="F671">
        <v>20</v>
      </c>
      <c r="G671" t="s">
        <v>77</v>
      </c>
    </row>
    <row r="672" spans="2:7" x14ac:dyDescent="0.2">
      <c r="B672" t="s">
        <v>1391</v>
      </c>
      <c r="C672" t="s">
        <v>1392</v>
      </c>
      <c r="D672">
        <v>3</v>
      </c>
      <c r="E672">
        <v>1</v>
      </c>
      <c r="F672">
        <v>20</v>
      </c>
      <c r="G672" t="s">
        <v>77</v>
      </c>
    </row>
    <row r="673" spans="2:7" x14ac:dyDescent="0.2">
      <c r="B673"/>
      <c r="C673"/>
      <c r="D673"/>
      <c r="E673"/>
      <c r="F673"/>
      <c r="G673"/>
    </row>
    <row r="674" spans="2:7" x14ac:dyDescent="0.2">
      <c r="B674"/>
      <c r="C674"/>
      <c r="D674"/>
      <c r="E674"/>
      <c r="F674"/>
      <c r="G674"/>
    </row>
    <row r="675" spans="2:7" x14ac:dyDescent="0.2">
      <c r="B675"/>
      <c r="C675"/>
      <c r="D675"/>
      <c r="E675"/>
      <c r="F675"/>
      <c r="G675"/>
    </row>
    <row r="676" spans="2:7" x14ac:dyDescent="0.2">
      <c r="B676"/>
      <c r="C676"/>
      <c r="D676"/>
      <c r="E676"/>
      <c r="F676"/>
      <c r="G676"/>
    </row>
    <row r="677" spans="2:7" x14ac:dyDescent="0.2">
      <c r="B677"/>
      <c r="C677"/>
      <c r="D677"/>
      <c r="E677"/>
      <c r="F677"/>
      <c r="G677"/>
    </row>
    <row r="678" spans="2:7" x14ac:dyDescent="0.2">
      <c r="B678"/>
      <c r="C678"/>
      <c r="D678"/>
      <c r="E678"/>
      <c r="F678"/>
      <c r="G678"/>
    </row>
    <row r="679" spans="2:7" x14ac:dyDescent="0.2">
      <c r="B679"/>
      <c r="C679"/>
      <c r="D679"/>
      <c r="E679"/>
      <c r="F679"/>
      <c r="G679"/>
    </row>
    <row r="680" spans="2:7" x14ac:dyDescent="0.2">
      <c r="B680"/>
      <c r="C680"/>
      <c r="D680"/>
      <c r="E680"/>
      <c r="F680"/>
      <c r="G680"/>
    </row>
    <row r="681" spans="2:7" x14ac:dyDescent="0.2">
      <c r="B681"/>
      <c r="C681"/>
      <c r="D681"/>
      <c r="E681"/>
      <c r="F681"/>
      <c r="G681"/>
    </row>
    <row r="682" spans="2:7" x14ac:dyDescent="0.2">
      <c r="B682"/>
      <c r="C682"/>
      <c r="D682"/>
      <c r="E682"/>
      <c r="F682"/>
      <c r="G682"/>
    </row>
    <row r="683" spans="2:7" x14ac:dyDescent="0.2">
      <c r="B683"/>
      <c r="C683"/>
      <c r="D683"/>
      <c r="E683"/>
      <c r="F683"/>
      <c r="G683"/>
    </row>
    <row r="684" spans="2:7" x14ac:dyDescent="0.2">
      <c r="B684"/>
      <c r="C684"/>
      <c r="D684"/>
      <c r="E684"/>
      <c r="F684"/>
      <c r="G684"/>
    </row>
    <row r="685" spans="2:7" x14ac:dyDescent="0.2">
      <c r="B685"/>
      <c r="C685"/>
      <c r="D685"/>
      <c r="E685"/>
      <c r="F685"/>
      <c r="G685"/>
    </row>
    <row r="686" spans="2:7" x14ac:dyDescent="0.2">
      <c r="B686"/>
      <c r="C686"/>
      <c r="D686"/>
      <c r="E686"/>
      <c r="F686"/>
      <c r="G686"/>
    </row>
    <row r="687" spans="2:7" x14ac:dyDescent="0.2">
      <c r="B687"/>
      <c r="C687"/>
      <c r="D687"/>
      <c r="E687"/>
      <c r="F687"/>
      <c r="G687"/>
    </row>
    <row r="688" spans="2:7" x14ac:dyDescent="0.2">
      <c r="B688"/>
      <c r="C688"/>
      <c r="D688"/>
      <c r="E688"/>
      <c r="F688"/>
      <c r="G688"/>
    </row>
    <row r="689" spans="2:7" x14ac:dyDescent="0.2">
      <c r="B689"/>
      <c r="C689"/>
      <c r="D689"/>
      <c r="E689"/>
      <c r="F689"/>
      <c r="G689"/>
    </row>
    <row r="690" spans="2:7" x14ac:dyDescent="0.2">
      <c r="B690"/>
      <c r="C690"/>
      <c r="D690"/>
      <c r="E690"/>
      <c r="F690"/>
      <c r="G690"/>
    </row>
    <row r="691" spans="2:7" x14ac:dyDescent="0.2">
      <c r="B691"/>
      <c r="C691"/>
      <c r="D691"/>
      <c r="E691"/>
      <c r="F691"/>
      <c r="G691"/>
    </row>
    <row r="692" spans="2:7" x14ac:dyDescent="0.2">
      <c r="B692"/>
      <c r="C692"/>
      <c r="D692"/>
      <c r="E692"/>
      <c r="F692"/>
      <c r="G692"/>
    </row>
    <row r="693" spans="2:7" x14ac:dyDescent="0.2">
      <c r="B693"/>
      <c r="C693"/>
      <c r="D693"/>
      <c r="E693"/>
      <c r="F693"/>
      <c r="G693"/>
    </row>
    <row r="694" spans="2:7" x14ac:dyDescent="0.2">
      <c r="B694"/>
      <c r="C694"/>
      <c r="D694"/>
      <c r="E694"/>
      <c r="F694"/>
      <c r="G694"/>
    </row>
    <row r="695" spans="2:7" x14ac:dyDescent="0.2">
      <c r="B695"/>
      <c r="C695"/>
      <c r="D695"/>
      <c r="E695"/>
      <c r="F695"/>
      <c r="G695"/>
    </row>
    <row r="696" spans="2:7" x14ac:dyDescent="0.2">
      <c r="B696"/>
      <c r="C696"/>
      <c r="D696"/>
      <c r="E696"/>
      <c r="F696"/>
      <c r="G696"/>
    </row>
    <row r="697" spans="2:7" x14ac:dyDescent="0.2">
      <c r="B697"/>
      <c r="C697"/>
      <c r="D697"/>
      <c r="E697"/>
      <c r="F697"/>
      <c r="G697"/>
    </row>
    <row r="698" spans="2:7" x14ac:dyDescent="0.2">
      <c r="B698"/>
      <c r="C698"/>
      <c r="D698"/>
      <c r="E698"/>
      <c r="F698"/>
      <c r="G698"/>
    </row>
    <row r="699" spans="2:7" x14ac:dyDescent="0.2">
      <c r="B699"/>
      <c r="C699"/>
      <c r="D699"/>
      <c r="E699"/>
      <c r="F699"/>
      <c r="G699"/>
    </row>
    <row r="700" spans="2:7" x14ac:dyDescent="0.2">
      <c r="B700"/>
      <c r="C700"/>
      <c r="D700"/>
      <c r="E700"/>
      <c r="F700"/>
      <c r="G700"/>
    </row>
    <row r="701" spans="2:7" x14ac:dyDescent="0.2">
      <c r="B701"/>
      <c r="C701"/>
      <c r="D701"/>
      <c r="E701"/>
      <c r="F701"/>
      <c r="G701"/>
    </row>
    <row r="702" spans="2:7" x14ac:dyDescent="0.2">
      <c r="B702"/>
      <c r="C702"/>
      <c r="D702"/>
      <c r="E702"/>
      <c r="F702"/>
      <c r="G702"/>
    </row>
    <row r="703" spans="2:7" x14ac:dyDescent="0.2">
      <c r="B703"/>
      <c r="C703"/>
      <c r="D703"/>
      <c r="E703"/>
      <c r="F703"/>
      <c r="G703"/>
    </row>
    <row r="704" spans="2:7" x14ac:dyDescent="0.2">
      <c r="B704"/>
      <c r="C704"/>
      <c r="D704"/>
      <c r="E704"/>
      <c r="F704"/>
      <c r="G704"/>
    </row>
    <row r="705" spans="2:7" x14ac:dyDescent="0.2">
      <c r="B705"/>
      <c r="C705"/>
      <c r="D705"/>
      <c r="E705"/>
      <c r="F705"/>
      <c r="G705"/>
    </row>
    <row r="706" spans="2:7" x14ac:dyDescent="0.2">
      <c r="B706"/>
      <c r="C706"/>
      <c r="D706"/>
      <c r="E706"/>
      <c r="F706"/>
      <c r="G706"/>
    </row>
    <row r="707" spans="2:7" x14ac:dyDescent="0.2">
      <c r="B707"/>
      <c r="C707"/>
      <c r="D707"/>
      <c r="E707"/>
      <c r="F707"/>
      <c r="G707"/>
    </row>
    <row r="708" spans="2:7" x14ac:dyDescent="0.2">
      <c r="B708"/>
      <c r="C708"/>
      <c r="D708"/>
      <c r="E708"/>
      <c r="F708"/>
      <c r="G708"/>
    </row>
    <row r="709" spans="2:7" x14ac:dyDescent="0.2">
      <c r="B709"/>
      <c r="C709"/>
      <c r="D709"/>
      <c r="E709"/>
      <c r="F709"/>
      <c r="G709"/>
    </row>
    <row r="710" spans="2:7" x14ac:dyDescent="0.2">
      <c r="B710"/>
      <c r="C710"/>
      <c r="D710"/>
      <c r="E710"/>
      <c r="F710"/>
      <c r="G710"/>
    </row>
    <row r="711" spans="2:7" x14ac:dyDescent="0.2">
      <c r="B711"/>
      <c r="C711"/>
      <c r="D711"/>
      <c r="E711"/>
      <c r="F711"/>
      <c r="G711"/>
    </row>
    <row r="712" spans="2:7" x14ac:dyDescent="0.2">
      <c r="B712"/>
      <c r="C712"/>
      <c r="D712"/>
      <c r="E712"/>
      <c r="F712"/>
      <c r="G712"/>
    </row>
    <row r="713" spans="2:7" x14ac:dyDescent="0.2">
      <c r="B713"/>
      <c r="C713"/>
      <c r="D713"/>
      <c r="E713"/>
      <c r="F713"/>
      <c r="G713"/>
    </row>
    <row r="714" spans="2:7" x14ac:dyDescent="0.2">
      <c r="B714"/>
      <c r="C714"/>
      <c r="D714"/>
      <c r="E714"/>
      <c r="F714"/>
      <c r="G714"/>
    </row>
    <row r="715" spans="2:7" x14ac:dyDescent="0.2">
      <c r="B715"/>
      <c r="C715"/>
      <c r="D715"/>
      <c r="E715"/>
      <c r="F715"/>
      <c r="G715"/>
    </row>
    <row r="716" spans="2:7" x14ac:dyDescent="0.2">
      <c r="B716"/>
      <c r="C716"/>
      <c r="D716"/>
      <c r="E716"/>
      <c r="F716"/>
      <c r="G716"/>
    </row>
    <row r="717" spans="2:7" x14ac:dyDescent="0.2">
      <c r="B717"/>
      <c r="C717"/>
      <c r="D717"/>
      <c r="E717"/>
      <c r="F717"/>
      <c r="G717"/>
    </row>
    <row r="718" spans="2:7" x14ac:dyDescent="0.2">
      <c r="B718"/>
      <c r="C718"/>
      <c r="D718"/>
      <c r="E718"/>
      <c r="F718"/>
      <c r="G718"/>
    </row>
    <row r="719" spans="2:7" x14ac:dyDescent="0.2">
      <c r="B719"/>
      <c r="C719"/>
      <c r="D719"/>
      <c r="E719"/>
      <c r="F719"/>
      <c r="G719"/>
    </row>
    <row r="720" spans="2:7" x14ac:dyDescent="0.2">
      <c r="B720"/>
      <c r="C720"/>
      <c r="D720"/>
      <c r="E720"/>
      <c r="F720"/>
      <c r="G720"/>
    </row>
    <row r="721" spans="2:7" x14ac:dyDescent="0.2">
      <c r="B721"/>
      <c r="C721"/>
      <c r="D721"/>
      <c r="E721"/>
      <c r="F721"/>
      <c r="G721"/>
    </row>
    <row r="722" spans="2:7" x14ac:dyDescent="0.2">
      <c r="B722"/>
      <c r="C722"/>
      <c r="D722"/>
      <c r="E722"/>
      <c r="F722"/>
      <c r="G722"/>
    </row>
    <row r="723" spans="2:7" x14ac:dyDescent="0.2">
      <c r="B723"/>
      <c r="C723"/>
      <c r="D723"/>
      <c r="E723"/>
      <c r="F723"/>
      <c r="G723"/>
    </row>
    <row r="724" spans="2:7" x14ac:dyDescent="0.2">
      <c r="B724"/>
      <c r="C724"/>
      <c r="D724"/>
      <c r="E724"/>
      <c r="F724"/>
      <c r="G724"/>
    </row>
    <row r="725" spans="2:7" x14ac:dyDescent="0.2">
      <c r="B725"/>
      <c r="C725"/>
      <c r="D725"/>
      <c r="E725"/>
      <c r="F725"/>
      <c r="G725"/>
    </row>
    <row r="726" spans="2:7" x14ac:dyDescent="0.2">
      <c r="B726"/>
      <c r="C726"/>
      <c r="D726"/>
      <c r="E726"/>
      <c r="F726"/>
      <c r="G726"/>
    </row>
    <row r="727" spans="2:7" x14ac:dyDescent="0.2">
      <c r="B727"/>
      <c r="C727"/>
      <c r="D727"/>
      <c r="E727"/>
      <c r="F727"/>
      <c r="G727"/>
    </row>
    <row r="728" spans="2:7" x14ac:dyDescent="0.2">
      <c r="B728"/>
      <c r="C728"/>
      <c r="D728"/>
      <c r="E728"/>
      <c r="F728"/>
      <c r="G728"/>
    </row>
    <row r="729" spans="2:7" x14ac:dyDescent="0.2">
      <c r="B729"/>
      <c r="C729"/>
      <c r="D729"/>
      <c r="E729"/>
      <c r="F729"/>
      <c r="G729"/>
    </row>
    <row r="730" spans="2:7" x14ac:dyDescent="0.2">
      <c r="B730"/>
      <c r="C730"/>
      <c r="D730"/>
      <c r="E730"/>
      <c r="F730"/>
      <c r="G730"/>
    </row>
    <row r="731" spans="2:7" x14ac:dyDescent="0.2">
      <c r="B731"/>
      <c r="C731"/>
      <c r="D731"/>
      <c r="E731"/>
      <c r="F731"/>
      <c r="G731"/>
    </row>
    <row r="732" spans="2:7" x14ac:dyDescent="0.2">
      <c r="B732"/>
      <c r="C732"/>
      <c r="D732"/>
      <c r="E732"/>
      <c r="F732"/>
      <c r="G732"/>
    </row>
    <row r="733" spans="2:7" x14ac:dyDescent="0.2">
      <c r="B733"/>
      <c r="C733"/>
      <c r="D733"/>
      <c r="E733"/>
      <c r="F733"/>
      <c r="G733"/>
    </row>
    <row r="734" spans="2:7" x14ac:dyDescent="0.2">
      <c r="B734"/>
      <c r="C734"/>
      <c r="D734"/>
      <c r="E734"/>
      <c r="F734"/>
      <c r="G734"/>
    </row>
    <row r="735" spans="2:7" x14ac:dyDescent="0.2">
      <c r="B735"/>
      <c r="C735"/>
      <c r="D735"/>
      <c r="E735"/>
      <c r="F735"/>
      <c r="G735"/>
    </row>
    <row r="736" spans="2:7" x14ac:dyDescent="0.2">
      <c r="B736"/>
      <c r="C736"/>
      <c r="D736"/>
      <c r="E736"/>
      <c r="F736"/>
      <c r="G736"/>
    </row>
    <row r="737" spans="2:7" x14ac:dyDescent="0.2">
      <c r="B737"/>
      <c r="C737"/>
      <c r="D737"/>
      <c r="E737"/>
      <c r="F737"/>
      <c r="G737"/>
    </row>
    <row r="738" spans="2:7" x14ac:dyDescent="0.2">
      <c r="B738"/>
      <c r="C738"/>
      <c r="D738"/>
      <c r="E738"/>
      <c r="F738"/>
      <c r="G738"/>
    </row>
    <row r="739" spans="2:7" x14ac:dyDescent="0.2">
      <c r="B739"/>
      <c r="C739"/>
      <c r="D739"/>
      <c r="E739"/>
      <c r="F739"/>
      <c r="G739"/>
    </row>
    <row r="740" spans="2:7" x14ac:dyDescent="0.2">
      <c r="B740"/>
      <c r="C740"/>
      <c r="D740"/>
      <c r="E740"/>
      <c r="F740"/>
      <c r="G740"/>
    </row>
    <row r="741" spans="2:7" x14ac:dyDescent="0.2">
      <c r="B741"/>
      <c r="C741"/>
      <c r="D741"/>
      <c r="E741"/>
      <c r="F741"/>
      <c r="G741"/>
    </row>
    <row r="742" spans="2:7" x14ac:dyDescent="0.2">
      <c r="B742"/>
      <c r="C742"/>
      <c r="D742"/>
      <c r="E742"/>
      <c r="F742"/>
      <c r="G742"/>
    </row>
    <row r="743" spans="2:7" x14ac:dyDescent="0.2">
      <c r="B743"/>
      <c r="C743"/>
      <c r="D743"/>
      <c r="E743"/>
      <c r="F743"/>
      <c r="G743"/>
    </row>
    <row r="744" spans="2:7" x14ac:dyDescent="0.2">
      <c r="B744"/>
      <c r="C744"/>
      <c r="D744"/>
      <c r="E744"/>
      <c r="F744"/>
      <c r="G744"/>
    </row>
    <row r="745" spans="2:7" x14ac:dyDescent="0.2">
      <c r="B745"/>
      <c r="C745"/>
      <c r="D745"/>
      <c r="E745"/>
      <c r="F745"/>
      <c r="G745"/>
    </row>
    <row r="746" spans="2:7" x14ac:dyDescent="0.2">
      <c r="B746"/>
      <c r="C746"/>
      <c r="D746"/>
      <c r="E746"/>
      <c r="F746"/>
      <c r="G746"/>
    </row>
    <row r="747" spans="2:7" x14ac:dyDescent="0.2">
      <c r="B747"/>
      <c r="C747"/>
      <c r="D747"/>
      <c r="E747"/>
      <c r="F747"/>
      <c r="G747"/>
    </row>
    <row r="748" spans="2:7" x14ac:dyDescent="0.2">
      <c r="B748"/>
      <c r="C748"/>
      <c r="D748"/>
      <c r="E748"/>
      <c r="F748"/>
      <c r="G748"/>
    </row>
    <row r="749" spans="2:7" x14ac:dyDescent="0.2">
      <c r="B749"/>
      <c r="C749"/>
      <c r="D749"/>
      <c r="E749"/>
      <c r="F749"/>
      <c r="G749"/>
    </row>
    <row r="750" spans="2:7" x14ac:dyDescent="0.2">
      <c r="B750"/>
      <c r="C750"/>
      <c r="D750"/>
      <c r="E750"/>
      <c r="F750"/>
      <c r="G750"/>
    </row>
    <row r="751" spans="2:7" x14ac:dyDescent="0.2">
      <c r="B751"/>
      <c r="C751"/>
      <c r="D751"/>
      <c r="E751"/>
      <c r="F751"/>
      <c r="G751"/>
    </row>
    <row r="752" spans="2:7" x14ac:dyDescent="0.2">
      <c r="B752"/>
      <c r="C752"/>
      <c r="D752"/>
      <c r="E752"/>
      <c r="F752"/>
      <c r="G752"/>
    </row>
    <row r="753" spans="2:7" x14ac:dyDescent="0.2">
      <c r="B753"/>
      <c r="C753"/>
      <c r="D753"/>
      <c r="E753"/>
      <c r="F753"/>
      <c r="G753"/>
    </row>
    <row r="754" spans="2:7" x14ac:dyDescent="0.2">
      <c r="B754"/>
      <c r="C754"/>
      <c r="D754"/>
      <c r="E754"/>
      <c r="F754"/>
      <c r="G754"/>
    </row>
    <row r="755" spans="2:7" x14ac:dyDescent="0.2">
      <c r="B755"/>
      <c r="C755"/>
      <c r="D755"/>
      <c r="E755"/>
      <c r="F755"/>
      <c r="G755"/>
    </row>
    <row r="756" spans="2:7" x14ac:dyDescent="0.2">
      <c r="B756"/>
      <c r="C756"/>
      <c r="D756"/>
      <c r="E756"/>
      <c r="F756"/>
      <c r="G756"/>
    </row>
    <row r="757" spans="2:7" x14ac:dyDescent="0.2">
      <c r="B757"/>
      <c r="C757"/>
      <c r="D757"/>
      <c r="E757"/>
      <c r="F757"/>
      <c r="G757"/>
    </row>
    <row r="758" spans="2:7" x14ac:dyDescent="0.2">
      <c r="B758"/>
      <c r="C758"/>
      <c r="D758"/>
      <c r="E758"/>
      <c r="F758"/>
      <c r="G758"/>
    </row>
    <row r="759" spans="2:7" x14ac:dyDescent="0.2">
      <c r="B759"/>
      <c r="C759"/>
      <c r="D759"/>
      <c r="E759"/>
      <c r="F759"/>
      <c r="G759"/>
    </row>
    <row r="760" spans="2:7" x14ac:dyDescent="0.2">
      <c r="B760"/>
      <c r="C760"/>
      <c r="D760"/>
      <c r="E760"/>
      <c r="F760"/>
      <c r="G760"/>
    </row>
    <row r="761" spans="2:7" x14ac:dyDescent="0.2">
      <c r="B761"/>
      <c r="C761"/>
      <c r="D761"/>
      <c r="E761"/>
      <c r="F761"/>
      <c r="G761"/>
    </row>
    <row r="762" spans="2:7" x14ac:dyDescent="0.2">
      <c r="B762"/>
      <c r="C762"/>
      <c r="D762"/>
      <c r="E762"/>
      <c r="F762"/>
      <c r="G762"/>
    </row>
    <row r="763" spans="2:7" x14ac:dyDescent="0.2">
      <c r="B763"/>
      <c r="C763"/>
      <c r="D763"/>
      <c r="E763"/>
      <c r="F763"/>
      <c r="G763"/>
    </row>
    <row r="764" spans="2:7" x14ac:dyDescent="0.2">
      <c r="B764"/>
      <c r="C764"/>
      <c r="D764"/>
      <c r="E764"/>
      <c r="F764"/>
      <c r="G764"/>
    </row>
    <row r="765" spans="2:7" x14ac:dyDescent="0.2">
      <c r="B765"/>
      <c r="C765"/>
      <c r="D765"/>
      <c r="E765"/>
      <c r="F765"/>
      <c r="G765"/>
    </row>
    <row r="766" spans="2:7" x14ac:dyDescent="0.2">
      <c r="B766"/>
      <c r="C766"/>
      <c r="D766"/>
      <c r="E766"/>
      <c r="F766"/>
      <c r="G766"/>
    </row>
    <row r="767" spans="2:7" x14ac:dyDescent="0.2">
      <c r="B767"/>
      <c r="C767"/>
      <c r="D767"/>
      <c r="E767"/>
      <c r="F767"/>
      <c r="G767"/>
    </row>
    <row r="768" spans="2:7" x14ac:dyDescent="0.2">
      <c r="B768"/>
      <c r="C768"/>
      <c r="D768"/>
      <c r="E768"/>
      <c r="F768"/>
      <c r="G768"/>
    </row>
    <row r="769" spans="2:7" x14ac:dyDescent="0.2">
      <c r="B769"/>
      <c r="C769"/>
      <c r="D769"/>
      <c r="E769"/>
      <c r="F769"/>
      <c r="G769"/>
    </row>
    <row r="770" spans="2:7" x14ac:dyDescent="0.2">
      <c r="B770"/>
      <c r="C770"/>
      <c r="D770"/>
      <c r="E770"/>
      <c r="F770"/>
      <c r="G770"/>
    </row>
    <row r="771" spans="2:7" x14ac:dyDescent="0.2">
      <c r="B771"/>
      <c r="C771"/>
      <c r="D771"/>
      <c r="E771"/>
      <c r="F771"/>
      <c r="G771"/>
    </row>
    <row r="772" spans="2:7" x14ac:dyDescent="0.2">
      <c r="B772"/>
      <c r="C772"/>
      <c r="D772"/>
      <c r="E772"/>
      <c r="F772"/>
      <c r="G772"/>
    </row>
    <row r="773" spans="2:7" x14ac:dyDescent="0.2">
      <c r="B773"/>
      <c r="C773"/>
      <c r="D773"/>
      <c r="E773"/>
      <c r="F773"/>
      <c r="G773"/>
    </row>
    <row r="774" spans="2:7" x14ac:dyDescent="0.2">
      <c r="B774"/>
      <c r="C774"/>
      <c r="D774"/>
      <c r="E774"/>
      <c r="F774"/>
      <c r="G774"/>
    </row>
    <row r="775" spans="2:7" x14ac:dyDescent="0.2">
      <c r="B775"/>
      <c r="C775"/>
      <c r="D775"/>
      <c r="E775"/>
      <c r="F775"/>
      <c r="G775"/>
    </row>
    <row r="776" spans="2:7" x14ac:dyDescent="0.2">
      <c r="B776"/>
      <c r="C776"/>
      <c r="D776"/>
      <c r="E776"/>
      <c r="F776"/>
      <c r="G776"/>
    </row>
    <row r="777" spans="2:7" x14ac:dyDescent="0.2">
      <c r="B777"/>
      <c r="C777"/>
      <c r="D777"/>
      <c r="E777"/>
      <c r="F777"/>
      <c r="G777"/>
    </row>
    <row r="778" spans="2:7" x14ac:dyDescent="0.2">
      <c r="B778"/>
      <c r="C778"/>
      <c r="D778"/>
      <c r="E778"/>
      <c r="F778"/>
      <c r="G778"/>
    </row>
    <row r="779" spans="2:7" x14ac:dyDescent="0.2">
      <c r="B779"/>
      <c r="C779"/>
      <c r="D779"/>
      <c r="E779"/>
      <c r="F779"/>
      <c r="G779"/>
    </row>
    <row r="780" spans="2:7" x14ac:dyDescent="0.2">
      <c r="B780"/>
      <c r="C780"/>
      <c r="D780"/>
      <c r="E780"/>
      <c r="F780"/>
      <c r="G780"/>
    </row>
    <row r="781" spans="2:7" x14ac:dyDescent="0.2">
      <c r="B781"/>
      <c r="C781"/>
      <c r="D781"/>
      <c r="E781"/>
      <c r="F781"/>
      <c r="G781"/>
    </row>
    <row r="782" spans="2:7" x14ac:dyDescent="0.2">
      <c r="B782"/>
      <c r="C782"/>
      <c r="D782"/>
      <c r="E782"/>
      <c r="F782"/>
      <c r="G782"/>
    </row>
    <row r="783" spans="2:7" x14ac:dyDescent="0.2">
      <c r="B783"/>
      <c r="C783"/>
      <c r="D783"/>
      <c r="E783"/>
      <c r="F783"/>
      <c r="G783"/>
    </row>
    <row r="784" spans="2:7" x14ac:dyDescent="0.2">
      <c r="B784"/>
      <c r="C784"/>
      <c r="D784"/>
      <c r="E784"/>
      <c r="F784"/>
      <c r="G784"/>
    </row>
    <row r="785" spans="2:7" x14ac:dyDescent="0.2">
      <c r="B785"/>
      <c r="C785"/>
      <c r="D785"/>
      <c r="E785"/>
      <c r="F785"/>
      <c r="G785"/>
    </row>
    <row r="786" spans="2:7" x14ac:dyDescent="0.2">
      <c r="B786"/>
      <c r="C786"/>
      <c r="D786"/>
      <c r="E786"/>
      <c r="F786"/>
      <c r="G786"/>
    </row>
    <row r="787" spans="2:7" x14ac:dyDescent="0.2">
      <c r="B787"/>
      <c r="C787"/>
      <c r="D787"/>
      <c r="E787"/>
      <c r="F787"/>
      <c r="G787"/>
    </row>
    <row r="788" spans="2:7" x14ac:dyDescent="0.2">
      <c r="B788"/>
      <c r="C788"/>
      <c r="D788"/>
      <c r="E788"/>
      <c r="F788"/>
      <c r="G788"/>
    </row>
    <row r="789" spans="2:7" x14ac:dyDescent="0.2">
      <c r="B789"/>
      <c r="C789"/>
      <c r="D789"/>
      <c r="E789"/>
      <c r="F789"/>
      <c r="G789"/>
    </row>
    <row r="790" spans="2:7" x14ac:dyDescent="0.2">
      <c r="B790"/>
      <c r="C790"/>
      <c r="D790"/>
      <c r="E790"/>
      <c r="F790"/>
      <c r="G790"/>
    </row>
    <row r="791" spans="2:7" x14ac:dyDescent="0.2">
      <c r="B791"/>
      <c r="C791"/>
      <c r="D791"/>
      <c r="E791"/>
      <c r="F791"/>
      <c r="G791"/>
    </row>
    <row r="792" spans="2:7" x14ac:dyDescent="0.2">
      <c r="B792"/>
      <c r="C792"/>
      <c r="D792"/>
      <c r="E792"/>
      <c r="F792"/>
      <c r="G792"/>
    </row>
    <row r="793" spans="2:7" x14ac:dyDescent="0.2">
      <c r="B793"/>
      <c r="C793"/>
      <c r="D793"/>
      <c r="E793"/>
      <c r="F793"/>
      <c r="G793"/>
    </row>
    <row r="794" spans="2:7" x14ac:dyDescent="0.2">
      <c r="B794"/>
      <c r="C794"/>
      <c r="D794"/>
      <c r="E794"/>
      <c r="F794"/>
      <c r="G794"/>
    </row>
    <row r="795" spans="2:7" x14ac:dyDescent="0.2">
      <c r="B795"/>
      <c r="C795"/>
      <c r="D795"/>
      <c r="E795"/>
      <c r="F795"/>
      <c r="G795"/>
    </row>
    <row r="796" spans="2:7" x14ac:dyDescent="0.2">
      <c r="B796"/>
      <c r="C796"/>
      <c r="D796"/>
      <c r="E796"/>
      <c r="F796"/>
      <c r="G796"/>
    </row>
    <row r="797" spans="2:7" x14ac:dyDescent="0.2">
      <c r="B797"/>
      <c r="C797"/>
      <c r="D797"/>
      <c r="E797"/>
      <c r="F797"/>
      <c r="G797"/>
    </row>
    <row r="798" spans="2:7" x14ac:dyDescent="0.2">
      <c r="B798"/>
      <c r="C798"/>
      <c r="D798"/>
      <c r="E798"/>
      <c r="F798"/>
      <c r="G798"/>
    </row>
    <row r="799" spans="2:7" x14ac:dyDescent="0.2">
      <c r="B799"/>
      <c r="C799"/>
      <c r="D799"/>
      <c r="E799"/>
      <c r="F799"/>
      <c r="G799"/>
    </row>
    <row r="800" spans="2:7" x14ac:dyDescent="0.2">
      <c r="B800"/>
      <c r="C800"/>
      <c r="D800"/>
      <c r="E800"/>
      <c r="F800"/>
      <c r="G800"/>
    </row>
    <row r="801" spans="2:7" x14ac:dyDescent="0.2">
      <c r="B801"/>
      <c r="C801"/>
      <c r="D801"/>
      <c r="E801"/>
      <c r="F801"/>
      <c r="G801"/>
    </row>
    <row r="802" spans="2:7" x14ac:dyDescent="0.2">
      <c r="B802"/>
      <c r="C802"/>
      <c r="D802"/>
      <c r="E802"/>
      <c r="F802"/>
      <c r="G802"/>
    </row>
    <row r="803" spans="2:7" x14ac:dyDescent="0.2">
      <c r="B803"/>
      <c r="C803"/>
      <c r="D803"/>
      <c r="E803"/>
      <c r="F803"/>
      <c r="G803"/>
    </row>
    <row r="804" spans="2:7" x14ac:dyDescent="0.2">
      <c r="B804"/>
      <c r="C804"/>
      <c r="D804"/>
      <c r="E804"/>
      <c r="F804"/>
      <c r="G804"/>
    </row>
    <row r="805" spans="2:7" x14ac:dyDescent="0.2">
      <c r="B805"/>
      <c r="C805"/>
      <c r="D805"/>
      <c r="E805"/>
      <c r="F805"/>
      <c r="G805"/>
    </row>
    <row r="806" spans="2:7" x14ac:dyDescent="0.2">
      <c r="B806"/>
      <c r="C806"/>
      <c r="D806"/>
      <c r="E806"/>
      <c r="F806"/>
      <c r="G806"/>
    </row>
    <row r="807" spans="2:7" x14ac:dyDescent="0.2">
      <c r="B807"/>
      <c r="C807"/>
      <c r="D807"/>
      <c r="E807"/>
      <c r="F807"/>
      <c r="G807"/>
    </row>
    <row r="808" spans="2:7" x14ac:dyDescent="0.2">
      <c r="B808"/>
      <c r="C808"/>
      <c r="D808"/>
      <c r="E808"/>
      <c r="F808"/>
      <c r="G808"/>
    </row>
    <row r="809" spans="2:7" x14ac:dyDescent="0.2">
      <c r="B809"/>
      <c r="C809"/>
      <c r="D809"/>
      <c r="E809"/>
      <c r="F809"/>
      <c r="G809"/>
    </row>
    <row r="810" spans="2:7" x14ac:dyDescent="0.2">
      <c r="B810"/>
      <c r="C810"/>
      <c r="D810"/>
      <c r="E810"/>
      <c r="F810"/>
      <c r="G810"/>
    </row>
    <row r="811" spans="2:7" x14ac:dyDescent="0.2">
      <c r="B811"/>
      <c r="C811"/>
      <c r="D811"/>
      <c r="E811"/>
      <c r="F811"/>
      <c r="G811"/>
    </row>
    <row r="812" spans="2:7" x14ac:dyDescent="0.2">
      <c r="B812"/>
      <c r="C812"/>
      <c r="D812"/>
      <c r="E812"/>
      <c r="F812"/>
      <c r="G812"/>
    </row>
    <row r="813" spans="2:7" x14ac:dyDescent="0.2">
      <c r="B813"/>
      <c r="C813"/>
      <c r="D813"/>
      <c r="E813"/>
      <c r="F813"/>
      <c r="G813"/>
    </row>
    <row r="814" spans="2:7" x14ac:dyDescent="0.2">
      <c r="B814"/>
      <c r="C814"/>
      <c r="D814"/>
      <c r="E814"/>
      <c r="F814"/>
      <c r="G814"/>
    </row>
    <row r="815" spans="2:7" x14ac:dyDescent="0.2">
      <c r="B815"/>
      <c r="C815"/>
      <c r="D815"/>
      <c r="E815"/>
      <c r="F815"/>
      <c r="G815"/>
    </row>
    <row r="816" spans="2:7" x14ac:dyDescent="0.2">
      <c r="B816"/>
      <c r="C816"/>
      <c r="D816"/>
      <c r="E816"/>
      <c r="F816"/>
      <c r="G816"/>
    </row>
    <row r="817" spans="2:7" x14ac:dyDescent="0.2">
      <c r="B817"/>
      <c r="C817"/>
      <c r="D817"/>
      <c r="E817"/>
      <c r="F817"/>
      <c r="G817"/>
    </row>
    <row r="818" spans="2:7" x14ac:dyDescent="0.2">
      <c r="B818"/>
      <c r="C818"/>
      <c r="D818"/>
      <c r="E818"/>
      <c r="F818"/>
      <c r="G818"/>
    </row>
    <row r="819" spans="2:7" x14ac:dyDescent="0.2">
      <c r="B819"/>
      <c r="C819"/>
      <c r="D819"/>
      <c r="E819"/>
      <c r="F819"/>
      <c r="G819"/>
    </row>
    <row r="820" spans="2:7" x14ac:dyDescent="0.2">
      <c r="B820"/>
      <c r="C820"/>
      <c r="D820"/>
      <c r="E820"/>
      <c r="F820"/>
      <c r="G820"/>
    </row>
    <row r="821" spans="2:7" x14ac:dyDescent="0.2">
      <c r="B821"/>
      <c r="C821"/>
      <c r="D821"/>
      <c r="E821"/>
      <c r="F821"/>
      <c r="G821"/>
    </row>
    <row r="822" spans="2:7" x14ac:dyDescent="0.2">
      <c r="B822"/>
      <c r="C822"/>
      <c r="D822"/>
      <c r="E822"/>
      <c r="F822"/>
      <c r="G822"/>
    </row>
    <row r="823" spans="2:7" x14ac:dyDescent="0.2">
      <c r="B823"/>
      <c r="C823"/>
      <c r="D823"/>
      <c r="E823"/>
      <c r="F823"/>
      <c r="G823"/>
    </row>
    <row r="824" spans="2:7" x14ac:dyDescent="0.2">
      <c r="B824"/>
      <c r="C824"/>
      <c r="D824"/>
      <c r="E824"/>
      <c r="F824"/>
      <c r="G824"/>
    </row>
    <row r="825" spans="2:7" x14ac:dyDescent="0.2">
      <c r="B825"/>
      <c r="C825"/>
      <c r="D825"/>
      <c r="E825"/>
      <c r="F825"/>
      <c r="G825"/>
    </row>
    <row r="826" spans="2:7" x14ac:dyDescent="0.2">
      <c r="B826"/>
      <c r="C826"/>
      <c r="D826"/>
      <c r="E826"/>
      <c r="F826"/>
      <c r="G826"/>
    </row>
    <row r="827" spans="2:7" x14ac:dyDescent="0.2">
      <c r="B827"/>
      <c r="C827"/>
      <c r="D827"/>
      <c r="E827"/>
      <c r="F827"/>
      <c r="G827"/>
    </row>
    <row r="828" spans="2:7" x14ac:dyDescent="0.2">
      <c r="B828"/>
      <c r="C828"/>
      <c r="D828"/>
      <c r="E828"/>
      <c r="F828"/>
      <c r="G828"/>
    </row>
    <row r="829" spans="2:7" x14ac:dyDescent="0.2">
      <c r="B829"/>
      <c r="C829"/>
      <c r="D829"/>
      <c r="E829"/>
      <c r="F829"/>
      <c r="G829"/>
    </row>
    <row r="830" spans="2:7" x14ac:dyDescent="0.2">
      <c r="B830"/>
      <c r="C830"/>
      <c r="D830"/>
      <c r="E830"/>
      <c r="F830"/>
      <c r="G830"/>
    </row>
    <row r="831" spans="2:7" x14ac:dyDescent="0.2">
      <c r="B831"/>
      <c r="C831"/>
      <c r="D831"/>
      <c r="E831"/>
      <c r="F831"/>
      <c r="G831"/>
    </row>
    <row r="832" spans="2:7" x14ac:dyDescent="0.2">
      <c r="B832"/>
      <c r="C832"/>
      <c r="D832"/>
      <c r="E832"/>
      <c r="F832"/>
      <c r="G832"/>
    </row>
    <row r="833" spans="2:7" x14ac:dyDescent="0.2">
      <c r="B833"/>
      <c r="C833"/>
      <c r="D833"/>
      <c r="E833"/>
      <c r="F833"/>
      <c r="G833"/>
    </row>
    <row r="834" spans="2:7" x14ac:dyDescent="0.2">
      <c r="B834"/>
      <c r="C834"/>
      <c r="D834"/>
      <c r="E834"/>
      <c r="F834"/>
      <c r="G834"/>
    </row>
    <row r="835" spans="2:7" x14ac:dyDescent="0.2">
      <c r="B835"/>
      <c r="C835"/>
      <c r="D835"/>
      <c r="E835"/>
      <c r="F835"/>
      <c r="G835"/>
    </row>
    <row r="836" spans="2:7" x14ac:dyDescent="0.2">
      <c r="B836"/>
      <c r="C836"/>
      <c r="D836"/>
      <c r="E836"/>
      <c r="F836"/>
      <c r="G836"/>
    </row>
    <row r="837" spans="2:7" x14ac:dyDescent="0.2">
      <c r="B837"/>
      <c r="C837"/>
      <c r="D837"/>
      <c r="E837"/>
      <c r="F837"/>
      <c r="G837"/>
    </row>
    <row r="838" spans="2:7" x14ac:dyDescent="0.2">
      <c r="B838"/>
      <c r="C838"/>
      <c r="D838"/>
      <c r="E838"/>
      <c r="F838"/>
      <c r="G838"/>
    </row>
    <row r="839" spans="2:7" x14ac:dyDescent="0.2">
      <c r="B839"/>
      <c r="C839"/>
      <c r="D839"/>
      <c r="E839"/>
      <c r="F839"/>
      <c r="G839"/>
    </row>
    <row r="840" spans="2:7" x14ac:dyDescent="0.2">
      <c r="B840"/>
      <c r="C840"/>
      <c r="D840"/>
      <c r="E840"/>
      <c r="F840"/>
      <c r="G840"/>
    </row>
    <row r="841" spans="2:7" x14ac:dyDescent="0.2">
      <c r="B841"/>
      <c r="C841"/>
      <c r="D841"/>
      <c r="E841"/>
      <c r="F841"/>
      <c r="G841"/>
    </row>
    <row r="842" spans="2:7" x14ac:dyDescent="0.2">
      <c r="B842"/>
      <c r="C842"/>
      <c r="D842"/>
      <c r="E842"/>
      <c r="F842"/>
      <c r="G842"/>
    </row>
    <row r="843" spans="2:7" x14ac:dyDescent="0.2">
      <c r="B843"/>
      <c r="C843"/>
      <c r="D843"/>
      <c r="E843"/>
      <c r="F843"/>
      <c r="G843"/>
    </row>
    <row r="844" spans="2:7" x14ac:dyDescent="0.2">
      <c r="B844"/>
      <c r="C844"/>
      <c r="D844"/>
      <c r="E844"/>
      <c r="F844"/>
      <c r="G844"/>
    </row>
    <row r="845" spans="2:7" x14ac:dyDescent="0.2">
      <c r="B845"/>
      <c r="C845"/>
      <c r="D845"/>
      <c r="E845"/>
      <c r="F845"/>
      <c r="G845"/>
    </row>
    <row r="846" spans="2:7" x14ac:dyDescent="0.2">
      <c r="B846"/>
      <c r="C846"/>
      <c r="D846"/>
      <c r="E846"/>
      <c r="F846"/>
      <c r="G846"/>
    </row>
    <row r="847" spans="2:7" x14ac:dyDescent="0.2">
      <c r="B847"/>
      <c r="C847"/>
      <c r="D847"/>
      <c r="E847"/>
      <c r="F847"/>
      <c r="G847"/>
    </row>
    <row r="848" spans="2:7" x14ac:dyDescent="0.2">
      <c r="B848"/>
      <c r="C848"/>
      <c r="D848"/>
      <c r="E848"/>
      <c r="F848"/>
      <c r="G848"/>
    </row>
    <row r="849" spans="2:7" x14ac:dyDescent="0.2">
      <c r="B849"/>
      <c r="C849"/>
      <c r="D849"/>
      <c r="E849"/>
      <c r="F849"/>
      <c r="G849"/>
    </row>
    <row r="850" spans="2:7" x14ac:dyDescent="0.2">
      <c r="B850"/>
      <c r="C850"/>
      <c r="D850"/>
      <c r="E850"/>
      <c r="F850"/>
      <c r="G850"/>
    </row>
    <row r="851" spans="2:7" x14ac:dyDescent="0.2">
      <c r="B851"/>
      <c r="C851"/>
      <c r="D851"/>
      <c r="E851"/>
      <c r="F851"/>
      <c r="G851"/>
    </row>
    <row r="852" spans="2:7" x14ac:dyDescent="0.2">
      <c r="B852"/>
      <c r="C852"/>
      <c r="D852"/>
      <c r="E852"/>
      <c r="F852"/>
      <c r="G852"/>
    </row>
    <row r="853" spans="2:7" x14ac:dyDescent="0.2">
      <c r="B853"/>
      <c r="C853"/>
      <c r="D853"/>
      <c r="E853"/>
      <c r="F853"/>
      <c r="G853"/>
    </row>
    <row r="854" spans="2:7" x14ac:dyDescent="0.2">
      <c r="B854"/>
      <c r="C854"/>
      <c r="D854"/>
      <c r="E854"/>
      <c r="F854"/>
      <c r="G854"/>
    </row>
    <row r="855" spans="2:7" x14ac:dyDescent="0.2">
      <c r="B855"/>
      <c r="C855"/>
      <c r="D855"/>
      <c r="E855"/>
      <c r="F855"/>
      <c r="G855"/>
    </row>
    <row r="856" spans="2:7" x14ac:dyDescent="0.2">
      <c r="B856"/>
      <c r="C856"/>
      <c r="D856"/>
      <c r="E856"/>
      <c r="F856"/>
      <c r="G856"/>
    </row>
    <row r="857" spans="2:7" x14ac:dyDescent="0.2">
      <c r="B857"/>
      <c r="C857"/>
      <c r="D857"/>
      <c r="E857"/>
      <c r="F857"/>
      <c r="G857"/>
    </row>
    <row r="858" spans="2:7" x14ac:dyDescent="0.2">
      <c r="B858"/>
      <c r="C858"/>
      <c r="D858"/>
      <c r="E858"/>
      <c r="F858"/>
      <c r="G858"/>
    </row>
    <row r="859" spans="2:7" x14ac:dyDescent="0.2">
      <c r="B859"/>
      <c r="C859"/>
      <c r="D859"/>
      <c r="E859"/>
      <c r="F859"/>
      <c r="G859"/>
    </row>
    <row r="860" spans="2:7" x14ac:dyDescent="0.2">
      <c r="B860"/>
      <c r="C860"/>
      <c r="D860"/>
      <c r="E860"/>
      <c r="F860"/>
      <c r="G860"/>
    </row>
    <row r="861" spans="2:7" x14ac:dyDescent="0.2">
      <c r="B861"/>
      <c r="C861"/>
      <c r="D861"/>
      <c r="E861"/>
      <c r="F861"/>
      <c r="G861"/>
    </row>
    <row r="862" spans="2:7" x14ac:dyDescent="0.2">
      <c r="B862"/>
      <c r="C862"/>
      <c r="D862"/>
      <c r="E862"/>
      <c r="F862"/>
      <c r="G862"/>
    </row>
    <row r="863" spans="2:7" x14ac:dyDescent="0.2">
      <c r="B863"/>
      <c r="C863"/>
      <c r="D863"/>
      <c r="E863"/>
      <c r="F863"/>
      <c r="G863"/>
    </row>
    <row r="864" spans="2:7" x14ac:dyDescent="0.2">
      <c r="B864"/>
      <c r="C864"/>
      <c r="D864"/>
      <c r="E864"/>
      <c r="F864"/>
      <c r="G864"/>
    </row>
    <row r="865" spans="2:7" x14ac:dyDescent="0.2">
      <c r="B865"/>
      <c r="C865"/>
      <c r="D865"/>
      <c r="E865"/>
      <c r="F865"/>
      <c r="G865"/>
    </row>
    <row r="866" spans="2:7" x14ac:dyDescent="0.2">
      <c r="B866"/>
      <c r="C866"/>
      <c r="D866"/>
      <c r="E866"/>
      <c r="F866"/>
      <c r="G866"/>
    </row>
    <row r="867" spans="2:7" x14ac:dyDescent="0.2">
      <c r="B867"/>
      <c r="C867"/>
      <c r="D867"/>
      <c r="E867"/>
      <c r="F867"/>
      <c r="G867"/>
    </row>
    <row r="868" spans="2:7" x14ac:dyDescent="0.2">
      <c r="B868"/>
      <c r="C868"/>
      <c r="D868"/>
      <c r="E868"/>
      <c r="F868"/>
      <c r="G868"/>
    </row>
    <row r="869" spans="2:7" x14ac:dyDescent="0.2">
      <c r="B869"/>
      <c r="C869"/>
      <c r="D869"/>
      <c r="E869"/>
      <c r="F869"/>
      <c r="G869"/>
    </row>
    <row r="870" spans="2:7" x14ac:dyDescent="0.2">
      <c r="B870"/>
      <c r="C870"/>
      <c r="D870"/>
      <c r="E870"/>
      <c r="F870"/>
      <c r="G870"/>
    </row>
    <row r="871" spans="2:7" x14ac:dyDescent="0.2">
      <c r="B871"/>
      <c r="C871"/>
      <c r="D871"/>
      <c r="E871"/>
      <c r="F871"/>
      <c r="G871"/>
    </row>
    <row r="872" spans="2:7" x14ac:dyDescent="0.2">
      <c r="B872"/>
      <c r="C872"/>
      <c r="D872"/>
      <c r="E872"/>
      <c r="F872"/>
      <c r="G872"/>
    </row>
    <row r="873" spans="2:7" x14ac:dyDescent="0.2">
      <c r="B873"/>
      <c r="C873"/>
      <c r="D873"/>
      <c r="E873"/>
      <c r="F873"/>
      <c r="G873"/>
    </row>
    <row r="874" spans="2:7" x14ac:dyDescent="0.2">
      <c r="B874"/>
      <c r="C874"/>
      <c r="D874"/>
      <c r="E874"/>
      <c r="F874"/>
      <c r="G874"/>
    </row>
    <row r="875" spans="2:7" x14ac:dyDescent="0.2">
      <c r="B875"/>
      <c r="C875"/>
      <c r="D875"/>
      <c r="E875"/>
      <c r="F875"/>
      <c r="G875"/>
    </row>
    <row r="876" spans="2:7" x14ac:dyDescent="0.2">
      <c r="B876"/>
      <c r="C876"/>
      <c r="D876"/>
      <c r="E876"/>
      <c r="F876"/>
      <c r="G876"/>
    </row>
    <row r="877" spans="2:7" x14ac:dyDescent="0.2">
      <c r="B877"/>
      <c r="C877"/>
      <c r="D877"/>
      <c r="E877"/>
      <c r="F877"/>
      <c r="G877"/>
    </row>
    <row r="878" spans="2:7" x14ac:dyDescent="0.2">
      <c r="B878"/>
      <c r="C878"/>
      <c r="D878"/>
      <c r="E878"/>
      <c r="F878"/>
      <c r="G878"/>
    </row>
    <row r="879" spans="2:7" x14ac:dyDescent="0.2">
      <c r="B879"/>
      <c r="C879"/>
      <c r="D879"/>
      <c r="E879"/>
      <c r="F879"/>
      <c r="G879"/>
    </row>
    <row r="880" spans="2:7" x14ac:dyDescent="0.2">
      <c r="B880"/>
      <c r="C880"/>
      <c r="D880"/>
      <c r="E880"/>
      <c r="F880"/>
      <c r="G880"/>
    </row>
    <row r="881" spans="2:7" x14ac:dyDescent="0.2">
      <c r="B881"/>
      <c r="C881"/>
      <c r="D881"/>
      <c r="E881"/>
      <c r="F881"/>
      <c r="G881"/>
    </row>
    <row r="882" spans="2:7" x14ac:dyDescent="0.2">
      <c r="B882"/>
      <c r="C882"/>
      <c r="D882"/>
      <c r="E882"/>
      <c r="F882"/>
      <c r="G882"/>
    </row>
    <row r="883" spans="2:7" x14ac:dyDescent="0.2">
      <c r="B883"/>
      <c r="C883"/>
      <c r="D883"/>
      <c r="E883"/>
      <c r="F883"/>
      <c r="G883"/>
    </row>
    <row r="884" spans="2:7" x14ac:dyDescent="0.2">
      <c r="B884"/>
      <c r="C884"/>
      <c r="D884"/>
      <c r="E884"/>
      <c r="F884"/>
      <c r="G884"/>
    </row>
    <row r="885" spans="2:7" x14ac:dyDescent="0.2">
      <c r="B885"/>
      <c r="C885"/>
      <c r="D885"/>
      <c r="E885"/>
      <c r="F885"/>
      <c r="G885"/>
    </row>
    <row r="886" spans="2:7" x14ac:dyDescent="0.2">
      <c r="B886"/>
      <c r="C886"/>
      <c r="D886"/>
      <c r="E886"/>
      <c r="F886"/>
      <c r="G886"/>
    </row>
    <row r="887" spans="2:7" x14ac:dyDescent="0.2">
      <c r="B887"/>
      <c r="C887"/>
      <c r="D887"/>
      <c r="E887"/>
      <c r="F887"/>
      <c r="G887"/>
    </row>
    <row r="888" spans="2:7" x14ac:dyDescent="0.2">
      <c r="B888"/>
      <c r="C888"/>
      <c r="D888"/>
      <c r="E888"/>
      <c r="F888"/>
      <c r="G888"/>
    </row>
    <row r="889" spans="2:7" x14ac:dyDescent="0.2">
      <c r="B889"/>
      <c r="C889"/>
      <c r="D889"/>
      <c r="E889"/>
      <c r="F889"/>
      <c r="G889"/>
    </row>
    <row r="890" spans="2:7" x14ac:dyDescent="0.2">
      <c r="B890"/>
      <c r="C890"/>
      <c r="D890"/>
      <c r="E890"/>
      <c r="F890"/>
      <c r="G890"/>
    </row>
    <row r="891" spans="2:7" x14ac:dyDescent="0.2">
      <c r="B891"/>
      <c r="C891"/>
      <c r="D891"/>
      <c r="E891"/>
      <c r="F891"/>
      <c r="G891"/>
    </row>
    <row r="892" spans="2:7" x14ac:dyDescent="0.2">
      <c r="B892"/>
      <c r="C892"/>
      <c r="D892"/>
      <c r="E892"/>
      <c r="F892"/>
      <c r="G892"/>
    </row>
    <row r="893" spans="2:7" x14ac:dyDescent="0.2">
      <c r="B893"/>
      <c r="C893"/>
      <c r="D893"/>
      <c r="E893"/>
      <c r="F893"/>
      <c r="G893"/>
    </row>
    <row r="894" spans="2:7" x14ac:dyDescent="0.2">
      <c r="B894"/>
      <c r="C894"/>
      <c r="D894"/>
      <c r="E894"/>
      <c r="F894"/>
      <c r="G894"/>
    </row>
    <row r="895" spans="2:7" x14ac:dyDescent="0.2">
      <c r="B895"/>
      <c r="C895"/>
      <c r="D895"/>
      <c r="E895"/>
      <c r="F895"/>
      <c r="G895"/>
    </row>
    <row r="896" spans="2:7" x14ac:dyDescent="0.2">
      <c r="B896"/>
      <c r="C896"/>
      <c r="D896"/>
      <c r="E896"/>
      <c r="F896"/>
      <c r="G896"/>
    </row>
    <row r="897" spans="2:7" x14ac:dyDescent="0.2">
      <c r="B897"/>
      <c r="C897"/>
      <c r="D897"/>
      <c r="E897"/>
      <c r="F897"/>
      <c r="G897"/>
    </row>
    <row r="898" spans="2:7" x14ac:dyDescent="0.2">
      <c r="B898"/>
      <c r="C898"/>
      <c r="D898"/>
      <c r="E898"/>
      <c r="F898"/>
      <c r="G898"/>
    </row>
    <row r="899" spans="2:7" x14ac:dyDescent="0.2">
      <c r="B899"/>
      <c r="C899"/>
      <c r="D899"/>
      <c r="E899"/>
      <c r="F899"/>
      <c r="G899"/>
    </row>
    <row r="900" spans="2:7" x14ac:dyDescent="0.2">
      <c r="B900"/>
      <c r="C900"/>
      <c r="D900"/>
      <c r="E900"/>
      <c r="F900"/>
      <c r="G900"/>
    </row>
    <row r="901" spans="2:7" x14ac:dyDescent="0.2">
      <c r="B901"/>
      <c r="C901"/>
      <c r="D901"/>
      <c r="E901"/>
      <c r="F901"/>
      <c r="G901"/>
    </row>
    <row r="902" spans="2:7" x14ac:dyDescent="0.2">
      <c r="B902"/>
      <c r="C902"/>
      <c r="D902"/>
      <c r="E902"/>
      <c r="F902"/>
      <c r="G902"/>
    </row>
    <row r="903" spans="2:7" x14ac:dyDescent="0.2">
      <c r="B903"/>
      <c r="C903"/>
      <c r="D903"/>
      <c r="E903"/>
      <c r="F903"/>
      <c r="G903"/>
    </row>
    <row r="904" spans="2:7" x14ac:dyDescent="0.2">
      <c r="B904"/>
      <c r="C904"/>
      <c r="D904"/>
      <c r="E904"/>
      <c r="F904"/>
      <c r="G904"/>
    </row>
    <row r="905" spans="2:7" x14ac:dyDescent="0.2">
      <c r="B905"/>
      <c r="C905"/>
      <c r="D905"/>
      <c r="E905"/>
      <c r="F905"/>
      <c r="G905"/>
    </row>
    <row r="906" spans="2:7" x14ac:dyDescent="0.2">
      <c r="B906"/>
      <c r="C906"/>
      <c r="D906"/>
      <c r="E906"/>
      <c r="F906"/>
      <c r="G906"/>
    </row>
    <row r="907" spans="2:7" x14ac:dyDescent="0.2">
      <c r="B907"/>
      <c r="C907"/>
      <c r="D907"/>
      <c r="E907"/>
      <c r="F907"/>
      <c r="G907"/>
    </row>
    <row r="908" spans="2:7" x14ac:dyDescent="0.2">
      <c r="B908"/>
      <c r="C908"/>
      <c r="D908"/>
      <c r="E908"/>
      <c r="F908"/>
      <c r="G908"/>
    </row>
    <row r="909" spans="2:7" x14ac:dyDescent="0.2">
      <c r="B909"/>
      <c r="C909"/>
      <c r="D909"/>
      <c r="E909"/>
      <c r="F909"/>
      <c r="G909"/>
    </row>
    <row r="910" spans="2:7" x14ac:dyDescent="0.2">
      <c r="B910"/>
      <c r="C910"/>
      <c r="D910"/>
      <c r="E910"/>
      <c r="F910"/>
      <c r="G910"/>
    </row>
    <row r="911" spans="2:7" x14ac:dyDescent="0.2">
      <c r="B911"/>
      <c r="C911"/>
      <c r="D911"/>
      <c r="E911"/>
      <c r="F911"/>
      <c r="G911"/>
    </row>
    <row r="912" spans="2:7" x14ac:dyDescent="0.2">
      <c r="B912"/>
      <c r="C912"/>
      <c r="D912"/>
      <c r="E912"/>
      <c r="F912"/>
      <c r="G912"/>
    </row>
    <row r="913" spans="2:7" x14ac:dyDescent="0.2">
      <c r="B913"/>
      <c r="C913"/>
      <c r="D913"/>
      <c r="E913"/>
      <c r="F913"/>
      <c r="G913"/>
    </row>
    <row r="914" spans="2:7" x14ac:dyDescent="0.2">
      <c r="B914"/>
      <c r="C914"/>
      <c r="D914"/>
      <c r="E914"/>
      <c r="F914"/>
      <c r="G914"/>
    </row>
    <row r="915" spans="2:7" x14ac:dyDescent="0.2">
      <c r="B915"/>
      <c r="C915"/>
      <c r="D915"/>
      <c r="E915"/>
      <c r="F915"/>
      <c r="G915"/>
    </row>
    <row r="916" spans="2:7" x14ac:dyDescent="0.2">
      <c r="B916"/>
      <c r="C916"/>
      <c r="D916"/>
      <c r="E916"/>
      <c r="F916"/>
      <c r="G916"/>
    </row>
    <row r="917" spans="2:7" x14ac:dyDescent="0.2">
      <c r="B917"/>
      <c r="C917"/>
      <c r="D917"/>
      <c r="E917"/>
      <c r="F917"/>
      <c r="G917"/>
    </row>
    <row r="918" spans="2:7" x14ac:dyDescent="0.2">
      <c r="B918"/>
      <c r="C918"/>
      <c r="D918"/>
      <c r="E918"/>
      <c r="F918"/>
      <c r="G918"/>
    </row>
    <row r="919" spans="2:7" x14ac:dyDescent="0.2">
      <c r="B919"/>
      <c r="C919"/>
      <c r="D919"/>
      <c r="E919"/>
      <c r="F919"/>
      <c r="G919"/>
    </row>
    <row r="920" spans="2:7" x14ac:dyDescent="0.2">
      <c r="B920"/>
      <c r="C920"/>
      <c r="D920"/>
      <c r="E920"/>
      <c r="F920"/>
      <c r="G920"/>
    </row>
    <row r="921" spans="2:7" x14ac:dyDescent="0.2">
      <c r="B921"/>
      <c r="C921"/>
      <c r="D921"/>
      <c r="E921"/>
      <c r="F921"/>
      <c r="G921"/>
    </row>
    <row r="922" spans="2:7" x14ac:dyDescent="0.2">
      <c r="B922"/>
      <c r="C922"/>
      <c r="D922"/>
      <c r="E922"/>
      <c r="F922"/>
      <c r="G922"/>
    </row>
    <row r="923" spans="2:7" x14ac:dyDescent="0.2">
      <c r="B923"/>
      <c r="C923"/>
      <c r="D923"/>
      <c r="E923"/>
      <c r="F923"/>
      <c r="G923"/>
    </row>
    <row r="924" spans="2:7" x14ac:dyDescent="0.2">
      <c r="B924"/>
      <c r="C924"/>
      <c r="D924"/>
      <c r="E924"/>
      <c r="F924"/>
      <c r="G924"/>
    </row>
    <row r="925" spans="2:7" x14ac:dyDescent="0.2">
      <c r="B925"/>
      <c r="C925"/>
      <c r="D925"/>
      <c r="E925"/>
      <c r="F925"/>
      <c r="G925"/>
    </row>
    <row r="926" spans="2:7" x14ac:dyDescent="0.2">
      <c r="B926"/>
      <c r="C926"/>
      <c r="D926"/>
      <c r="E926"/>
      <c r="F926"/>
      <c r="G926"/>
    </row>
    <row r="927" spans="2:7" x14ac:dyDescent="0.2">
      <c r="B927"/>
      <c r="C927"/>
      <c r="D927"/>
      <c r="E927"/>
      <c r="F927"/>
      <c r="G927"/>
    </row>
    <row r="928" spans="2:7" x14ac:dyDescent="0.2">
      <c r="B928"/>
      <c r="C928"/>
      <c r="D928"/>
      <c r="E928"/>
      <c r="F928"/>
      <c r="G928"/>
    </row>
    <row r="929" spans="2:7" x14ac:dyDescent="0.2">
      <c r="B929"/>
      <c r="C929"/>
      <c r="D929"/>
      <c r="E929"/>
      <c r="F929"/>
      <c r="G929"/>
    </row>
    <row r="930" spans="2:7" x14ac:dyDescent="0.2">
      <c r="B930"/>
      <c r="C930"/>
      <c r="D930"/>
      <c r="E930"/>
      <c r="F930"/>
      <c r="G930"/>
    </row>
    <row r="931" spans="2:7" x14ac:dyDescent="0.2">
      <c r="B931"/>
      <c r="C931"/>
      <c r="D931"/>
      <c r="E931"/>
      <c r="F931"/>
      <c r="G931"/>
    </row>
    <row r="932" spans="2:7" x14ac:dyDescent="0.2">
      <c r="B932"/>
      <c r="C932"/>
      <c r="D932"/>
      <c r="E932"/>
      <c r="F932"/>
      <c r="G932"/>
    </row>
    <row r="933" spans="2:7" x14ac:dyDescent="0.2">
      <c r="B933"/>
      <c r="C933"/>
      <c r="D933"/>
      <c r="E933"/>
      <c r="F933"/>
      <c r="G933"/>
    </row>
    <row r="934" spans="2:7" x14ac:dyDescent="0.2">
      <c r="B934"/>
      <c r="C934"/>
      <c r="D934"/>
      <c r="E934"/>
      <c r="F934"/>
      <c r="G934"/>
    </row>
    <row r="935" spans="2:7" x14ac:dyDescent="0.2">
      <c r="B935"/>
      <c r="C935"/>
      <c r="D935"/>
      <c r="E935"/>
      <c r="F935"/>
      <c r="G935"/>
    </row>
    <row r="936" spans="2:7" x14ac:dyDescent="0.2">
      <c r="B936"/>
      <c r="C936"/>
      <c r="D936"/>
      <c r="E936"/>
      <c r="F936"/>
      <c r="G936"/>
    </row>
    <row r="937" spans="2:7" x14ac:dyDescent="0.2">
      <c r="B937"/>
      <c r="C937"/>
      <c r="D937"/>
      <c r="E937"/>
      <c r="F937"/>
      <c r="G937"/>
    </row>
    <row r="938" spans="2:7" x14ac:dyDescent="0.2">
      <c r="B938"/>
      <c r="C938"/>
      <c r="D938"/>
      <c r="E938"/>
      <c r="F938"/>
      <c r="G938"/>
    </row>
    <row r="939" spans="2:7" x14ac:dyDescent="0.2">
      <c r="B939"/>
      <c r="C939"/>
      <c r="D939"/>
      <c r="E939"/>
      <c r="F939"/>
      <c r="G939"/>
    </row>
    <row r="940" spans="2:7" x14ac:dyDescent="0.2">
      <c r="B940"/>
      <c r="C940"/>
      <c r="D940"/>
      <c r="E940"/>
      <c r="F940"/>
      <c r="G940"/>
    </row>
    <row r="941" spans="2:7" x14ac:dyDescent="0.2">
      <c r="B941"/>
      <c r="C941"/>
      <c r="D941"/>
      <c r="E941"/>
      <c r="F941"/>
      <c r="G941"/>
    </row>
    <row r="942" spans="2:7" x14ac:dyDescent="0.2">
      <c r="B942"/>
      <c r="C942"/>
      <c r="D942"/>
      <c r="E942"/>
      <c r="F942"/>
      <c r="G942"/>
    </row>
    <row r="943" spans="2:7" x14ac:dyDescent="0.2">
      <c r="B943"/>
      <c r="C943"/>
      <c r="D943"/>
      <c r="E943"/>
      <c r="F943"/>
      <c r="G943"/>
    </row>
    <row r="944" spans="2:7" x14ac:dyDescent="0.2">
      <c r="B944"/>
      <c r="C944"/>
      <c r="D944"/>
      <c r="E944"/>
      <c r="F944"/>
      <c r="G944"/>
    </row>
    <row r="945" spans="2:7" x14ac:dyDescent="0.2">
      <c r="B945"/>
      <c r="C945"/>
      <c r="D945"/>
      <c r="E945"/>
      <c r="F945"/>
      <c r="G945"/>
    </row>
    <row r="946" spans="2:7" x14ac:dyDescent="0.2">
      <c r="B946"/>
      <c r="C946"/>
      <c r="D946"/>
      <c r="E946"/>
      <c r="F946"/>
      <c r="G946"/>
    </row>
    <row r="947" spans="2:7" x14ac:dyDescent="0.2">
      <c r="B947"/>
      <c r="C947"/>
      <c r="D947"/>
      <c r="E947"/>
      <c r="F947"/>
      <c r="G947"/>
    </row>
    <row r="948" spans="2:7" x14ac:dyDescent="0.2">
      <c r="B948"/>
      <c r="C948"/>
      <c r="D948"/>
      <c r="E948"/>
      <c r="F948"/>
      <c r="G948"/>
    </row>
    <row r="949" spans="2:7" x14ac:dyDescent="0.2">
      <c r="B949"/>
      <c r="C949"/>
      <c r="D949"/>
      <c r="E949"/>
      <c r="F949"/>
      <c r="G949"/>
    </row>
    <row r="950" spans="2:7" x14ac:dyDescent="0.2">
      <c r="B950"/>
      <c r="C950"/>
      <c r="D950"/>
      <c r="E950"/>
      <c r="F950"/>
      <c r="G950"/>
    </row>
    <row r="951" spans="2:7" x14ac:dyDescent="0.2">
      <c r="B951"/>
      <c r="C951"/>
      <c r="D951"/>
      <c r="E951"/>
      <c r="F951"/>
      <c r="G951"/>
    </row>
    <row r="952" spans="2:7" x14ac:dyDescent="0.2">
      <c r="B952"/>
      <c r="C952"/>
      <c r="D952"/>
      <c r="E952"/>
      <c r="F952"/>
      <c r="G952"/>
    </row>
    <row r="953" spans="2:7" x14ac:dyDescent="0.2">
      <c r="B953"/>
      <c r="C953"/>
      <c r="D953"/>
      <c r="E953"/>
      <c r="F953"/>
      <c r="G953"/>
    </row>
    <row r="954" spans="2:7" x14ac:dyDescent="0.2">
      <c r="B954"/>
      <c r="C954"/>
      <c r="D954"/>
      <c r="E954"/>
      <c r="F954"/>
      <c r="G954"/>
    </row>
    <row r="955" spans="2:7" x14ac:dyDescent="0.2">
      <c r="B955"/>
      <c r="C955"/>
      <c r="D955"/>
      <c r="E955"/>
      <c r="F955"/>
      <c r="G955"/>
    </row>
    <row r="956" spans="2:7" x14ac:dyDescent="0.2">
      <c r="B956"/>
      <c r="C956"/>
      <c r="D956"/>
      <c r="E956"/>
      <c r="F956"/>
      <c r="G956"/>
    </row>
    <row r="957" spans="2:7" x14ac:dyDescent="0.2">
      <c r="B957"/>
      <c r="C957"/>
      <c r="D957"/>
      <c r="E957"/>
      <c r="F957"/>
      <c r="G957"/>
    </row>
    <row r="958" spans="2:7" x14ac:dyDescent="0.2">
      <c r="B958"/>
      <c r="C958"/>
      <c r="D958"/>
      <c r="E958"/>
      <c r="F958"/>
      <c r="G958"/>
    </row>
    <row r="959" spans="2:7" x14ac:dyDescent="0.2">
      <c r="B959"/>
      <c r="C959"/>
      <c r="D959"/>
      <c r="E959"/>
      <c r="F959"/>
      <c r="G959"/>
    </row>
    <row r="960" spans="2:7" x14ac:dyDescent="0.2">
      <c r="B960"/>
      <c r="C960"/>
      <c r="D960"/>
      <c r="E960"/>
      <c r="F960"/>
      <c r="G960"/>
    </row>
    <row r="961" spans="2:7" x14ac:dyDescent="0.2">
      <c r="B961"/>
      <c r="C961"/>
      <c r="D961"/>
      <c r="E961"/>
      <c r="F961"/>
      <c r="G961"/>
    </row>
    <row r="962" spans="2:7" x14ac:dyDescent="0.2">
      <c r="B962"/>
      <c r="C962"/>
      <c r="D962"/>
      <c r="E962"/>
      <c r="F962"/>
      <c r="G962"/>
    </row>
    <row r="963" spans="2:7" x14ac:dyDescent="0.2">
      <c r="B963"/>
      <c r="C963"/>
      <c r="D963"/>
      <c r="E963"/>
      <c r="F963"/>
      <c r="G963"/>
    </row>
    <row r="964" spans="2:7" x14ac:dyDescent="0.2">
      <c r="B964"/>
      <c r="C964"/>
      <c r="D964"/>
      <c r="E964"/>
      <c r="F964"/>
      <c r="G964"/>
    </row>
    <row r="965" spans="2:7" x14ac:dyDescent="0.2">
      <c r="B965"/>
      <c r="C965"/>
      <c r="D965"/>
      <c r="E965"/>
      <c r="F965"/>
      <c r="G965"/>
    </row>
    <row r="966" spans="2:7" x14ac:dyDescent="0.2">
      <c r="B966"/>
      <c r="C966"/>
      <c r="D966"/>
      <c r="E966"/>
      <c r="F966"/>
      <c r="G966"/>
    </row>
    <row r="967" spans="2:7" x14ac:dyDescent="0.2">
      <c r="B967"/>
      <c r="C967"/>
      <c r="D967"/>
      <c r="E967"/>
      <c r="F967"/>
      <c r="G967"/>
    </row>
    <row r="968" spans="2:7" x14ac:dyDescent="0.2">
      <c r="B968"/>
      <c r="C968"/>
      <c r="D968"/>
      <c r="E968"/>
      <c r="F968"/>
      <c r="G968"/>
    </row>
    <row r="969" spans="2:7" x14ac:dyDescent="0.2">
      <c r="B969"/>
      <c r="C969"/>
      <c r="D969"/>
      <c r="E969"/>
      <c r="F969"/>
      <c r="G969"/>
    </row>
    <row r="970" spans="2:7" x14ac:dyDescent="0.2">
      <c r="B970"/>
      <c r="C970"/>
      <c r="D970"/>
      <c r="E970"/>
      <c r="F970"/>
      <c r="G970"/>
    </row>
    <row r="971" spans="2:7" x14ac:dyDescent="0.2">
      <c r="B971"/>
      <c r="C971"/>
      <c r="D971"/>
      <c r="E971"/>
      <c r="F971"/>
      <c r="G971"/>
    </row>
    <row r="972" spans="2:7" x14ac:dyDescent="0.2">
      <c r="B972"/>
      <c r="C972"/>
      <c r="D972"/>
      <c r="E972"/>
      <c r="F972"/>
      <c r="G972"/>
    </row>
    <row r="973" spans="2:7" x14ac:dyDescent="0.2">
      <c r="B973"/>
      <c r="C973"/>
      <c r="D973"/>
      <c r="E973"/>
      <c r="F973"/>
      <c r="G973"/>
    </row>
    <row r="974" spans="2:7" x14ac:dyDescent="0.2">
      <c r="B974"/>
      <c r="C974"/>
      <c r="D974"/>
      <c r="E974"/>
      <c r="F974"/>
      <c r="G974"/>
    </row>
    <row r="975" spans="2:7" x14ac:dyDescent="0.2">
      <c r="B975"/>
      <c r="C975"/>
      <c r="D975"/>
      <c r="E975"/>
      <c r="F975"/>
      <c r="G975"/>
    </row>
    <row r="976" spans="2:7" x14ac:dyDescent="0.2">
      <c r="B976"/>
      <c r="C976"/>
      <c r="D976"/>
      <c r="E976"/>
      <c r="F976"/>
      <c r="G976"/>
    </row>
    <row r="977" spans="2:7" x14ac:dyDescent="0.2">
      <c r="B977"/>
      <c r="C977"/>
      <c r="D977"/>
      <c r="E977"/>
      <c r="F977"/>
      <c r="G977"/>
    </row>
    <row r="978" spans="2:7" x14ac:dyDescent="0.2">
      <c r="B978"/>
      <c r="C978"/>
      <c r="D978"/>
      <c r="E978"/>
      <c r="F978"/>
      <c r="G978"/>
    </row>
    <row r="979" spans="2:7" x14ac:dyDescent="0.2">
      <c r="B979"/>
      <c r="C979"/>
      <c r="D979"/>
      <c r="E979"/>
      <c r="F979"/>
      <c r="G979"/>
    </row>
    <row r="980" spans="2:7" x14ac:dyDescent="0.2">
      <c r="B980"/>
      <c r="C980"/>
      <c r="D980"/>
      <c r="E980"/>
      <c r="F980"/>
      <c r="G980"/>
    </row>
    <row r="981" spans="2:7" x14ac:dyDescent="0.2">
      <c r="B981"/>
      <c r="C981"/>
      <c r="D981"/>
      <c r="E981"/>
      <c r="F981"/>
      <c r="G981"/>
    </row>
    <row r="982" spans="2:7" x14ac:dyDescent="0.2">
      <c r="B982"/>
      <c r="C982"/>
      <c r="D982"/>
      <c r="E982"/>
      <c r="F982"/>
      <c r="G982"/>
    </row>
    <row r="983" spans="2:7" x14ac:dyDescent="0.2">
      <c r="B983"/>
      <c r="C983"/>
      <c r="D983"/>
      <c r="E983"/>
      <c r="F983"/>
      <c r="G983"/>
    </row>
    <row r="984" spans="2:7" x14ac:dyDescent="0.2">
      <c r="B984"/>
      <c r="C984"/>
      <c r="D984"/>
      <c r="E984"/>
      <c r="F984"/>
      <c r="G984"/>
    </row>
    <row r="985" spans="2:7" x14ac:dyDescent="0.2">
      <c r="B985"/>
      <c r="C985"/>
      <c r="D985"/>
      <c r="E985"/>
      <c r="F985"/>
      <c r="G985"/>
    </row>
    <row r="986" spans="2:7" x14ac:dyDescent="0.2">
      <c r="B986"/>
      <c r="C986"/>
      <c r="D986"/>
      <c r="E986"/>
      <c r="F986"/>
      <c r="G986"/>
    </row>
    <row r="987" spans="2:7" x14ac:dyDescent="0.2">
      <c r="B987"/>
      <c r="C987"/>
      <c r="D987"/>
      <c r="E987"/>
      <c r="F987"/>
      <c r="G987"/>
    </row>
    <row r="988" spans="2:7" x14ac:dyDescent="0.2">
      <c r="B988"/>
      <c r="C988"/>
      <c r="D988"/>
      <c r="E988"/>
      <c r="F988"/>
      <c r="G988"/>
    </row>
    <row r="989" spans="2:7" x14ac:dyDescent="0.2">
      <c r="B989"/>
      <c r="C989"/>
      <c r="D989"/>
      <c r="E989"/>
      <c r="F989"/>
      <c r="G989"/>
    </row>
    <row r="990" spans="2:7" x14ac:dyDescent="0.2">
      <c r="B990"/>
      <c r="C990"/>
      <c r="D990"/>
      <c r="E990"/>
      <c r="F990"/>
      <c r="G990"/>
    </row>
    <row r="991" spans="2:7" x14ac:dyDescent="0.2">
      <c r="B991"/>
      <c r="C991"/>
      <c r="D991"/>
      <c r="E991"/>
      <c r="F991"/>
      <c r="G991"/>
    </row>
    <row r="992" spans="2:7" x14ac:dyDescent="0.2">
      <c r="B992"/>
      <c r="C992"/>
      <c r="D992"/>
      <c r="E992"/>
      <c r="F992"/>
      <c r="G992"/>
    </row>
    <row r="993" spans="2:7" x14ac:dyDescent="0.2">
      <c r="B993"/>
      <c r="C993"/>
      <c r="D993"/>
      <c r="E993"/>
      <c r="F993"/>
      <c r="G993"/>
    </row>
    <row r="994" spans="2:7" x14ac:dyDescent="0.2">
      <c r="B994"/>
      <c r="C994"/>
      <c r="D994"/>
      <c r="E994"/>
      <c r="F994"/>
      <c r="G994"/>
    </row>
    <row r="995" spans="2:7" x14ac:dyDescent="0.2">
      <c r="B995"/>
      <c r="C995"/>
      <c r="D995"/>
      <c r="E995"/>
      <c r="F995"/>
      <c r="G995"/>
    </row>
    <row r="996" spans="2:7" x14ac:dyDescent="0.2">
      <c r="B996"/>
      <c r="C996"/>
      <c r="D996"/>
      <c r="E996"/>
      <c r="F996"/>
      <c r="G996"/>
    </row>
    <row r="997" spans="2:7" x14ac:dyDescent="0.2">
      <c r="B997"/>
      <c r="C997"/>
      <c r="D997"/>
      <c r="E997"/>
      <c r="F997"/>
      <c r="G997"/>
    </row>
    <row r="998" spans="2:7" x14ac:dyDescent="0.2">
      <c r="B998"/>
      <c r="C998"/>
      <c r="D998"/>
      <c r="E998"/>
      <c r="F998"/>
      <c r="G998"/>
    </row>
    <row r="999" spans="2:7" x14ac:dyDescent="0.2">
      <c r="B999"/>
      <c r="C999"/>
      <c r="D999"/>
      <c r="E999"/>
      <c r="F999"/>
      <c r="G999"/>
    </row>
    <row r="1000" spans="2:7" x14ac:dyDescent="0.2">
      <c r="B1000"/>
      <c r="C1000"/>
      <c r="D1000"/>
      <c r="E1000"/>
      <c r="F1000"/>
      <c r="G1000"/>
    </row>
    <row r="1001" spans="2:7" x14ac:dyDescent="0.2">
      <c r="B1001"/>
      <c r="C1001"/>
      <c r="D1001"/>
      <c r="E1001"/>
      <c r="F1001"/>
      <c r="G1001"/>
    </row>
    <row r="1002" spans="2:7" x14ac:dyDescent="0.2">
      <c r="B1002"/>
      <c r="C1002"/>
      <c r="D1002"/>
      <c r="E1002"/>
      <c r="F1002"/>
      <c r="G1002"/>
    </row>
    <row r="1003" spans="2:7" x14ac:dyDescent="0.2">
      <c r="B1003"/>
      <c r="C1003"/>
      <c r="D1003"/>
      <c r="E1003"/>
      <c r="F1003"/>
      <c r="G1003"/>
    </row>
    <row r="1004" spans="2:7" x14ac:dyDescent="0.2">
      <c r="B1004"/>
      <c r="C1004"/>
      <c r="D1004"/>
      <c r="E1004"/>
      <c r="F1004"/>
      <c r="G1004"/>
    </row>
    <row r="1005" spans="2:7" x14ac:dyDescent="0.2">
      <c r="B1005"/>
      <c r="C1005"/>
      <c r="D1005"/>
      <c r="E1005"/>
      <c r="F1005"/>
      <c r="G1005"/>
    </row>
    <row r="1006" spans="2:7" x14ac:dyDescent="0.2">
      <c r="B1006"/>
      <c r="C1006"/>
      <c r="D1006"/>
      <c r="E1006"/>
      <c r="F1006"/>
      <c r="G1006"/>
    </row>
    <row r="1007" spans="2:7" x14ac:dyDescent="0.2">
      <c r="B1007"/>
      <c r="C1007"/>
      <c r="D1007"/>
      <c r="E1007"/>
      <c r="F1007"/>
      <c r="G1007"/>
    </row>
    <row r="1008" spans="2:7" x14ac:dyDescent="0.2">
      <c r="B1008"/>
      <c r="C1008"/>
      <c r="D1008"/>
      <c r="E1008"/>
      <c r="F1008"/>
      <c r="G1008"/>
    </row>
    <row r="1009" spans="2:7" x14ac:dyDescent="0.2">
      <c r="B1009"/>
      <c r="C1009"/>
      <c r="D1009"/>
      <c r="E1009"/>
      <c r="F1009"/>
      <c r="G1009"/>
    </row>
    <row r="1010" spans="2:7" x14ac:dyDescent="0.2">
      <c r="B1010"/>
      <c r="C1010"/>
      <c r="D1010"/>
      <c r="E1010"/>
      <c r="F1010"/>
      <c r="G1010"/>
    </row>
    <row r="1011" spans="2:7" x14ac:dyDescent="0.2">
      <c r="B1011"/>
      <c r="C1011"/>
      <c r="D1011"/>
      <c r="E1011"/>
      <c r="F1011"/>
      <c r="G1011"/>
    </row>
    <row r="1012" spans="2:7" x14ac:dyDescent="0.2">
      <c r="B1012"/>
      <c r="C1012"/>
      <c r="D1012"/>
      <c r="E1012"/>
      <c r="F1012"/>
      <c r="G1012"/>
    </row>
    <row r="1013" spans="2:7" x14ac:dyDescent="0.2">
      <c r="B1013"/>
      <c r="C1013"/>
      <c r="D1013"/>
      <c r="E1013"/>
      <c r="F1013"/>
      <c r="G1013"/>
    </row>
    <row r="1014" spans="2:7" x14ac:dyDescent="0.2">
      <c r="B1014"/>
      <c r="C1014"/>
      <c r="D1014"/>
      <c r="E1014"/>
      <c r="F1014"/>
      <c r="G1014"/>
    </row>
    <row r="1015" spans="2:7" x14ac:dyDescent="0.2">
      <c r="B1015"/>
      <c r="C1015"/>
      <c r="D1015"/>
      <c r="E1015"/>
      <c r="F1015"/>
      <c r="G1015"/>
    </row>
    <row r="1016" spans="2:7" x14ac:dyDescent="0.2">
      <c r="B1016"/>
      <c r="C1016"/>
      <c r="D1016"/>
      <c r="E1016"/>
      <c r="F1016"/>
      <c r="G1016"/>
    </row>
    <row r="1017" spans="2:7" x14ac:dyDescent="0.2">
      <c r="B1017"/>
      <c r="C1017"/>
      <c r="D1017"/>
      <c r="E1017"/>
      <c r="F1017"/>
      <c r="G1017"/>
    </row>
    <row r="1018" spans="2:7" x14ac:dyDescent="0.2">
      <c r="B1018"/>
      <c r="C1018"/>
      <c r="D1018"/>
      <c r="E1018"/>
      <c r="F1018"/>
      <c r="G1018"/>
    </row>
    <row r="1019" spans="2:7" x14ac:dyDescent="0.2">
      <c r="B1019"/>
      <c r="C1019"/>
      <c r="D1019"/>
      <c r="E1019"/>
      <c r="F1019"/>
      <c r="G1019"/>
    </row>
    <row r="1020" spans="2:7" x14ac:dyDescent="0.2">
      <c r="B1020"/>
      <c r="C1020"/>
      <c r="D1020"/>
      <c r="E1020"/>
      <c r="F1020"/>
      <c r="G1020"/>
    </row>
    <row r="1021" spans="2:7" x14ac:dyDescent="0.2">
      <c r="B1021"/>
      <c r="C1021"/>
      <c r="D1021"/>
      <c r="E1021"/>
      <c r="F1021"/>
      <c r="G1021"/>
    </row>
    <row r="1022" spans="2:7" x14ac:dyDescent="0.2">
      <c r="B1022"/>
      <c r="C1022"/>
      <c r="D1022"/>
      <c r="E1022"/>
      <c r="F1022"/>
      <c r="G1022"/>
    </row>
    <row r="1023" spans="2:7" x14ac:dyDescent="0.2">
      <c r="B1023"/>
      <c r="C1023"/>
      <c r="D1023"/>
      <c r="E1023"/>
      <c r="F1023"/>
      <c r="G1023"/>
    </row>
    <row r="1024" spans="2:7" x14ac:dyDescent="0.2">
      <c r="B1024"/>
      <c r="C1024"/>
      <c r="D1024"/>
      <c r="E1024"/>
      <c r="F1024"/>
      <c r="G1024"/>
    </row>
    <row r="1025" spans="2:7" x14ac:dyDescent="0.2">
      <c r="B1025"/>
      <c r="C1025"/>
      <c r="D1025"/>
      <c r="E1025"/>
      <c r="F1025"/>
      <c r="G1025"/>
    </row>
    <row r="1026" spans="2:7" x14ac:dyDescent="0.2">
      <c r="B1026"/>
      <c r="C1026"/>
      <c r="D1026"/>
      <c r="E1026"/>
      <c r="F1026"/>
      <c r="G1026"/>
    </row>
    <row r="1027" spans="2:7" x14ac:dyDescent="0.2">
      <c r="B1027"/>
      <c r="C1027"/>
      <c r="D1027"/>
      <c r="E1027"/>
      <c r="F1027"/>
      <c r="G1027"/>
    </row>
    <row r="1028" spans="2:7" x14ac:dyDescent="0.2">
      <c r="B1028"/>
      <c r="C1028"/>
      <c r="D1028"/>
      <c r="E1028"/>
      <c r="F1028"/>
      <c r="G1028"/>
    </row>
    <row r="1029" spans="2:7" x14ac:dyDescent="0.2">
      <c r="B1029"/>
      <c r="C1029"/>
      <c r="D1029"/>
      <c r="E1029"/>
      <c r="F1029"/>
      <c r="G1029"/>
    </row>
    <row r="1030" spans="2:7" x14ac:dyDescent="0.2">
      <c r="B1030"/>
      <c r="C1030"/>
      <c r="D1030"/>
      <c r="E1030"/>
      <c r="F1030"/>
      <c r="G1030"/>
    </row>
    <row r="1031" spans="2:7" x14ac:dyDescent="0.2">
      <c r="B1031"/>
      <c r="C1031"/>
      <c r="D1031"/>
      <c r="E1031"/>
      <c r="F1031"/>
      <c r="G1031"/>
    </row>
    <row r="1032" spans="2:7" x14ac:dyDescent="0.2">
      <c r="B1032"/>
      <c r="C1032"/>
      <c r="D1032"/>
      <c r="E1032"/>
      <c r="F1032"/>
      <c r="G1032"/>
    </row>
    <row r="1033" spans="2:7" x14ac:dyDescent="0.2">
      <c r="B1033"/>
      <c r="C1033"/>
      <c r="D1033"/>
      <c r="E1033"/>
      <c r="F1033"/>
      <c r="G1033"/>
    </row>
    <row r="1034" spans="2:7" x14ac:dyDescent="0.2">
      <c r="B1034"/>
      <c r="C1034"/>
      <c r="D1034"/>
      <c r="E1034"/>
      <c r="F1034"/>
      <c r="G1034"/>
    </row>
    <row r="1035" spans="2:7" x14ac:dyDescent="0.2">
      <c r="B1035"/>
      <c r="C1035"/>
      <c r="D1035"/>
      <c r="E1035"/>
      <c r="F1035"/>
      <c r="G1035"/>
    </row>
    <row r="1036" spans="2:7" x14ac:dyDescent="0.2">
      <c r="B1036"/>
      <c r="C1036"/>
      <c r="D1036"/>
      <c r="E1036"/>
      <c r="F1036"/>
      <c r="G1036"/>
    </row>
    <row r="1037" spans="2:7" x14ac:dyDescent="0.2">
      <c r="B1037"/>
      <c r="C1037"/>
      <c r="D1037"/>
      <c r="E1037"/>
      <c r="F1037"/>
      <c r="G1037"/>
    </row>
    <row r="1038" spans="2:7" x14ac:dyDescent="0.2">
      <c r="B1038"/>
      <c r="C1038"/>
      <c r="D1038"/>
      <c r="E1038"/>
      <c r="F1038"/>
      <c r="G1038"/>
    </row>
    <row r="1039" spans="2:7" x14ac:dyDescent="0.2">
      <c r="B1039"/>
      <c r="C1039"/>
      <c r="D1039"/>
      <c r="E1039"/>
      <c r="F1039"/>
      <c r="G1039"/>
    </row>
    <row r="1040" spans="2:7" x14ac:dyDescent="0.2">
      <c r="B1040"/>
      <c r="C1040"/>
      <c r="D1040"/>
      <c r="E1040"/>
      <c r="F1040"/>
      <c r="G1040"/>
    </row>
    <row r="1041" spans="2:7" x14ac:dyDescent="0.2">
      <c r="B1041"/>
      <c r="C1041"/>
      <c r="D1041"/>
      <c r="E1041"/>
      <c r="F1041"/>
      <c r="G1041"/>
    </row>
    <row r="1042" spans="2:7" x14ac:dyDescent="0.2">
      <c r="B1042"/>
      <c r="C1042"/>
      <c r="D1042"/>
      <c r="E1042"/>
      <c r="F1042"/>
      <c r="G1042"/>
    </row>
    <row r="1043" spans="2:7" x14ac:dyDescent="0.2">
      <c r="B1043"/>
      <c r="C1043"/>
      <c r="D1043"/>
      <c r="E1043"/>
      <c r="F1043"/>
      <c r="G1043"/>
    </row>
    <row r="1044" spans="2:7" x14ac:dyDescent="0.2">
      <c r="B1044"/>
      <c r="C1044"/>
      <c r="D1044"/>
      <c r="E1044"/>
      <c r="F1044"/>
      <c r="G1044"/>
    </row>
    <row r="1045" spans="2:7" x14ac:dyDescent="0.2">
      <c r="B1045"/>
      <c r="C1045"/>
      <c r="D1045"/>
      <c r="E1045"/>
      <c r="F1045"/>
      <c r="G1045"/>
    </row>
    <row r="1046" spans="2:7" x14ac:dyDescent="0.2">
      <c r="B1046"/>
      <c r="C1046"/>
      <c r="D1046"/>
      <c r="E1046"/>
      <c r="F1046"/>
      <c r="G1046"/>
    </row>
    <row r="1047" spans="2:7" x14ac:dyDescent="0.2">
      <c r="B1047"/>
      <c r="C1047"/>
      <c r="D1047"/>
      <c r="E1047"/>
      <c r="F1047"/>
      <c r="G1047"/>
    </row>
    <row r="1048" spans="2:7" x14ac:dyDescent="0.2">
      <c r="B1048"/>
      <c r="C1048"/>
      <c r="D1048"/>
      <c r="E1048"/>
      <c r="F1048"/>
      <c r="G1048"/>
    </row>
    <row r="1049" spans="2:7" x14ac:dyDescent="0.2">
      <c r="B1049"/>
      <c r="C1049"/>
      <c r="D1049"/>
      <c r="E1049"/>
      <c r="F1049"/>
      <c r="G1049"/>
    </row>
    <row r="1050" spans="2:7" x14ac:dyDescent="0.2">
      <c r="B1050"/>
      <c r="C1050"/>
      <c r="D1050"/>
      <c r="E1050"/>
      <c r="F1050"/>
      <c r="G1050"/>
    </row>
    <row r="1051" spans="2:7" x14ac:dyDescent="0.2">
      <c r="B1051"/>
      <c r="C1051"/>
      <c r="D1051"/>
      <c r="E1051"/>
      <c r="F1051"/>
      <c r="G1051"/>
    </row>
    <row r="1052" spans="2:7" x14ac:dyDescent="0.2">
      <c r="B1052"/>
      <c r="C1052"/>
      <c r="D1052"/>
      <c r="E1052"/>
      <c r="F1052"/>
      <c r="G1052"/>
    </row>
    <row r="1053" spans="2:7" x14ac:dyDescent="0.2">
      <c r="B1053"/>
      <c r="C1053"/>
      <c r="D1053"/>
      <c r="E1053"/>
      <c r="F1053"/>
      <c r="G1053"/>
    </row>
    <row r="1054" spans="2:7" x14ac:dyDescent="0.2">
      <c r="B1054"/>
      <c r="C1054"/>
      <c r="D1054"/>
      <c r="E1054"/>
      <c r="F1054"/>
      <c r="G1054"/>
    </row>
    <row r="1055" spans="2:7" x14ac:dyDescent="0.2">
      <c r="B1055"/>
      <c r="C1055"/>
      <c r="D1055"/>
      <c r="E1055"/>
      <c r="F1055"/>
      <c r="G1055"/>
    </row>
    <row r="1056" spans="2:7" x14ac:dyDescent="0.2">
      <c r="B1056"/>
      <c r="C1056"/>
      <c r="D1056"/>
      <c r="E1056"/>
      <c r="F1056"/>
      <c r="G1056"/>
    </row>
    <row r="1057" spans="2:7" x14ac:dyDescent="0.2">
      <c r="B1057"/>
      <c r="C1057"/>
      <c r="D1057"/>
      <c r="E1057"/>
      <c r="F1057"/>
      <c r="G1057"/>
    </row>
    <row r="1058" spans="2:7" x14ac:dyDescent="0.2">
      <c r="B1058"/>
      <c r="C1058"/>
      <c r="D1058"/>
      <c r="E1058"/>
      <c r="F1058"/>
      <c r="G1058"/>
    </row>
    <row r="1059" spans="2:7" x14ac:dyDescent="0.2">
      <c r="B1059"/>
      <c r="C1059"/>
      <c r="D1059"/>
      <c r="E1059"/>
      <c r="F1059"/>
      <c r="G1059"/>
    </row>
    <row r="1060" spans="2:7" x14ac:dyDescent="0.2">
      <c r="B1060"/>
      <c r="C1060"/>
      <c r="D1060"/>
      <c r="E1060"/>
      <c r="F1060"/>
      <c r="G1060"/>
    </row>
    <row r="1061" spans="2:7" x14ac:dyDescent="0.2">
      <c r="B1061"/>
      <c r="C1061"/>
      <c r="D1061"/>
      <c r="E1061"/>
      <c r="F1061"/>
      <c r="G1061"/>
    </row>
    <row r="1062" spans="2:7" x14ac:dyDescent="0.2">
      <c r="B1062"/>
      <c r="C1062"/>
      <c r="D1062"/>
      <c r="E1062"/>
      <c r="F1062"/>
      <c r="G1062"/>
    </row>
    <row r="1063" spans="2:7" x14ac:dyDescent="0.2">
      <c r="B1063"/>
      <c r="C1063"/>
      <c r="D1063"/>
      <c r="E1063"/>
      <c r="F1063"/>
      <c r="G1063"/>
    </row>
    <row r="1064" spans="2:7" x14ac:dyDescent="0.2">
      <c r="B1064"/>
      <c r="C1064"/>
      <c r="D1064"/>
      <c r="E1064"/>
      <c r="F1064"/>
      <c r="G1064"/>
    </row>
    <row r="1065" spans="2:7" x14ac:dyDescent="0.2">
      <c r="B1065"/>
      <c r="C1065"/>
      <c r="D1065"/>
      <c r="E1065"/>
      <c r="F1065"/>
      <c r="G1065"/>
    </row>
    <row r="1066" spans="2:7" x14ac:dyDescent="0.2">
      <c r="B1066"/>
      <c r="C1066"/>
      <c r="D1066"/>
      <c r="E1066"/>
      <c r="F1066"/>
      <c r="G1066"/>
    </row>
    <row r="1067" spans="2:7" x14ac:dyDescent="0.2">
      <c r="B1067"/>
      <c r="C1067"/>
      <c r="D1067"/>
      <c r="E1067"/>
      <c r="F1067"/>
      <c r="G1067"/>
    </row>
    <row r="1068" spans="2:7" x14ac:dyDescent="0.2">
      <c r="B1068"/>
      <c r="C1068"/>
      <c r="D1068"/>
      <c r="E1068"/>
      <c r="F1068"/>
      <c r="G1068"/>
    </row>
    <row r="1069" spans="2:7" x14ac:dyDescent="0.2">
      <c r="B1069"/>
      <c r="C1069"/>
      <c r="D1069"/>
      <c r="E1069"/>
      <c r="F1069"/>
      <c r="G1069"/>
    </row>
    <row r="1070" spans="2:7" x14ac:dyDescent="0.2">
      <c r="B1070"/>
      <c r="C1070"/>
      <c r="D1070"/>
      <c r="E1070"/>
      <c r="F1070"/>
      <c r="G1070"/>
    </row>
    <row r="1071" spans="2:7" x14ac:dyDescent="0.2">
      <c r="B1071"/>
      <c r="C1071"/>
      <c r="D1071"/>
      <c r="E1071"/>
      <c r="F1071"/>
      <c r="G1071"/>
    </row>
    <row r="1072" spans="2:7" x14ac:dyDescent="0.2">
      <c r="B1072"/>
      <c r="C1072"/>
      <c r="D1072"/>
      <c r="E1072"/>
      <c r="F1072"/>
      <c r="G1072"/>
    </row>
    <row r="1073" spans="2:7" x14ac:dyDescent="0.2">
      <c r="B1073"/>
      <c r="C1073"/>
      <c r="D1073"/>
      <c r="E1073"/>
      <c r="F1073"/>
      <c r="G1073"/>
    </row>
    <row r="1074" spans="2:7" x14ac:dyDescent="0.2">
      <c r="B1074"/>
      <c r="C1074"/>
      <c r="D1074"/>
      <c r="E1074"/>
      <c r="F1074"/>
      <c r="G1074"/>
    </row>
    <row r="1075" spans="2:7" x14ac:dyDescent="0.2">
      <c r="B1075"/>
      <c r="C1075"/>
      <c r="D1075"/>
      <c r="E1075"/>
      <c r="F1075"/>
      <c r="G1075"/>
    </row>
    <row r="1076" spans="2:7" x14ac:dyDescent="0.2">
      <c r="B1076"/>
      <c r="C1076"/>
      <c r="D1076"/>
      <c r="E1076"/>
      <c r="F1076"/>
      <c r="G1076"/>
    </row>
    <row r="1077" spans="2:7" x14ac:dyDescent="0.2">
      <c r="B1077"/>
      <c r="C1077"/>
      <c r="D1077"/>
      <c r="E1077"/>
      <c r="F1077"/>
      <c r="G1077"/>
    </row>
    <row r="1078" spans="2:7" x14ac:dyDescent="0.2">
      <c r="B1078"/>
      <c r="C1078"/>
      <c r="D1078"/>
      <c r="E1078"/>
      <c r="F1078"/>
      <c r="G1078"/>
    </row>
    <row r="1079" spans="2:7" x14ac:dyDescent="0.2">
      <c r="B1079"/>
      <c r="C1079"/>
      <c r="D1079"/>
      <c r="E1079"/>
      <c r="F1079"/>
      <c r="G1079"/>
    </row>
    <row r="1080" spans="2:7" x14ac:dyDescent="0.2">
      <c r="B1080"/>
      <c r="C1080"/>
      <c r="D1080"/>
      <c r="E1080"/>
      <c r="F1080"/>
      <c r="G1080"/>
    </row>
    <row r="1081" spans="2:7" x14ac:dyDescent="0.2">
      <c r="B1081"/>
      <c r="C1081"/>
      <c r="D1081"/>
      <c r="E1081"/>
      <c r="F1081"/>
      <c r="G1081"/>
    </row>
    <row r="1082" spans="2:7" x14ac:dyDescent="0.2">
      <c r="B1082"/>
      <c r="C1082"/>
      <c r="D1082"/>
      <c r="E1082"/>
      <c r="F1082"/>
      <c r="G1082"/>
    </row>
    <row r="1083" spans="2:7" x14ac:dyDescent="0.2">
      <c r="B1083"/>
      <c r="C1083"/>
      <c r="D1083"/>
      <c r="E1083"/>
      <c r="F1083"/>
      <c r="G1083"/>
    </row>
    <row r="1084" spans="2:7" x14ac:dyDescent="0.2">
      <c r="B1084"/>
      <c r="C1084"/>
      <c r="D1084"/>
      <c r="E1084"/>
      <c r="F1084"/>
      <c r="G1084"/>
    </row>
    <row r="1085" spans="2:7" x14ac:dyDescent="0.2">
      <c r="B1085"/>
      <c r="C1085"/>
      <c r="D1085"/>
      <c r="E1085"/>
      <c r="F1085"/>
      <c r="G1085"/>
    </row>
    <row r="1086" spans="2:7" x14ac:dyDescent="0.2">
      <c r="B1086"/>
      <c r="C1086"/>
      <c r="D1086"/>
      <c r="E1086"/>
      <c r="F1086"/>
      <c r="G1086"/>
    </row>
    <row r="1087" spans="2:7" x14ac:dyDescent="0.2">
      <c r="B1087"/>
      <c r="C1087"/>
      <c r="D1087"/>
      <c r="E1087"/>
      <c r="F1087"/>
      <c r="G1087"/>
    </row>
    <row r="1088" spans="2:7" x14ac:dyDescent="0.2">
      <c r="B1088"/>
      <c r="C1088"/>
      <c r="D1088"/>
      <c r="E1088"/>
      <c r="F1088"/>
      <c r="G1088"/>
    </row>
    <row r="1089" spans="2:7" x14ac:dyDescent="0.2">
      <c r="B1089"/>
      <c r="C1089"/>
      <c r="D1089"/>
      <c r="E1089"/>
      <c r="F1089"/>
      <c r="G1089"/>
    </row>
    <row r="1090" spans="2:7" x14ac:dyDescent="0.2">
      <c r="B1090"/>
      <c r="C1090"/>
      <c r="D1090"/>
      <c r="E1090"/>
      <c r="F1090"/>
      <c r="G1090"/>
    </row>
    <row r="1091" spans="2:7" x14ac:dyDescent="0.2">
      <c r="B1091"/>
      <c r="C1091"/>
      <c r="D1091"/>
      <c r="E1091"/>
      <c r="F1091"/>
      <c r="G1091"/>
    </row>
    <row r="1092" spans="2:7" x14ac:dyDescent="0.2">
      <c r="B1092"/>
      <c r="C1092"/>
      <c r="D1092"/>
      <c r="E1092"/>
      <c r="F1092"/>
      <c r="G1092"/>
    </row>
    <row r="1093" spans="2:7" x14ac:dyDescent="0.2">
      <c r="B1093"/>
      <c r="C1093"/>
      <c r="D1093"/>
      <c r="E1093"/>
      <c r="F1093"/>
      <c r="G1093"/>
    </row>
    <row r="1094" spans="2:7" x14ac:dyDescent="0.2">
      <c r="B1094"/>
      <c r="C1094"/>
      <c r="D1094"/>
      <c r="E1094"/>
      <c r="F1094"/>
      <c r="G1094"/>
    </row>
    <row r="1095" spans="2:7" x14ac:dyDescent="0.2">
      <c r="B1095"/>
      <c r="C1095"/>
      <c r="D1095"/>
      <c r="E1095"/>
      <c r="F1095"/>
      <c r="G1095"/>
    </row>
    <row r="1096" spans="2:7" x14ac:dyDescent="0.2">
      <c r="B1096"/>
      <c r="C1096"/>
      <c r="D1096"/>
      <c r="E1096"/>
      <c r="F1096"/>
      <c r="G1096"/>
    </row>
    <row r="1097" spans="2:7" x14ac:dyDescent="0.2">
      <c r="B1097"/>
      <c r="C1097"/>
      <c r="D1097"/>
      <c r="E1097"/>
      <c r="F1097"/>
      <c r="G1097"/>
    </row>
    <row r="1098" spans="2:7" x14ac:dyDescent="0.2">
      <c r="B1098"/>
      <c r="C1098"/>
      <c r="D1098"/>
      <c r="E1098"/>
      <c r="F1098"/>
      <c r="G1098"/>
    </row>
    <row r="1099" spans="2:7" x14ac:dyDescent="0.2">
      <c r="B1099"/>
      <c r="C1099"/>
      <c r="D1099"/>
      <c r="E1099"/>
      <c r="F1099"/>
      <c r="G1099"/>
    </row>
    <row r="1100" spans="2:7" x14ac:dyDescent="0.2">
      <c r="B1100"/>
      <c r="C1100"/>
      <c r="D1100"/>
      <c r="E1100"/>
      <c r="F1100"/>
      <c r="G1100"/>
    </row>
    <row r="1101" spans="2:7" x14ac:dyDescent="0.2">
      <c r="B1101"/>
      <c r="C1101"/>
      <c r="D1101"/>
      <c r="E1101"/>
      <c r="F1101"/>
      <c r="G1101"/>
    </row>
    <row r="1102" spans="2:7" x14ac:dyDescent="0.2">
      <c r="B1102"/>
      <c r="C1102"/>
      <c r="D1102"/>
      <c r="E1102"/>
      <c r="F1102"/>
      <c r="G1102"/>
    </row>
    <row r="1103" spans="2:7" x14ac:dyDescent="0.2">
      <c r="B1103"/>
      <c r="C1103"/>
      <c r="D1103"/>
      <c r="E1103"/>
      <c r="F1103"/>
      <c r="G1103"/>
    </row>
    <row r="1104" spans="2:7" x14ac:dyDescent="0.2">
      <c r="B1104"/>
      <c r="C1104"/>
      <c r="D1104"/>
      <c r="E1104"/>
      <c r="F1104"/>
      <c r="G1104"/>
    </row>
    <row r="1105" spans="2:7" x14ac:dyDescent="0.2">
      <c r="B1105"/>
      <c r="C1105"/>
      <c r="D1105"/>
      <c r="E1105"/>
      <c r="F1105"/>
      <c r="G1105"/>
    </row>
    <row r="1106" spans="2:7" x14ac:dyDescent="0.2">
      <c r="B1106"/>
      <c r="C1106"/>
      <c r="D1106"/>
      <c r="E1106"/>
      <c r="F1106"/>
      <c r="G1106"/>
    </row>
    <row r="1107" spans="2:7" x14ac:dyDescent="0.2">
      <c r="B1107"/>
      <c r="C1107"/>
      <c r="D1107"/>
      <c r="E1107"/>
      <c r="F1107"/>
      <c r="G1107"/>
    </row>
    <row r="1108" spans="2:7" x14ac:dyDescent="0.2">
      <c r="B1108"/>
      <c r="C1108"/>
      <c r="D1108"/>
      <c r="E1108"/>
      <c r="F1108"/>
      <c r="G1108"/>
    </row>
    <row r="1109" spans="2:7" x14ac:dyDescent="0.2">
      <c r="B1109"/>
      <c r="C1109"/>
      <c r="D1109"/>
      <c r="E1109"/>
      <c r="F1109"/>
      <c r="G1109"/>
    </row>
    <row r="1110" spans="2:7" x14ac:dyDescent="0.2">
      <c r="B1110"/>
      <c r="C1110"/>
      <c r="D1110"/>
      <c r="E1110"/>
      <c r="F1110"/>
      <c r="G1110"/>
    </row>
    <row r="1111" spans="2:7" x14ac:dyDescent="0.2">
      <c r="B1111"/>
      <c r="C1111"/>
      <c r="D1111"/>
      <c r="E1111"/>
      <c r="F1111"/>
      <c r="G1111"/>
    </row>
    <row r="1112" spans="2:7" x14ac:dyDescent="0.2">
      <c r="B1112"/>
      <c r="C1112"/>
      <c r="D1112"/>
      <c r="E1112"/>
      <c r="F1112"/>
      <c r="G1112"/>
    </row>
    <row r="1113" spans="2:7" x14ac:dyDescent="0.2">
      <c r="B1113"/>
      <c r="C1113"/>
      <c r="D1113"/>
      <c r="E1113"/>
      <c r="F1113"/>
      <c r="G1113"/>
    </row>
    <row r="1114" spans="2:7" x14ac:dyDescent="0.2">
      <c r="B1114"/>
      <c r="C1114"/>
      <c r="D1114"/>
      <c r="E1114"/>
      <c r="F1114"/>
      <c r="G1114"/>
    </row>
    <row r="1115" spans="2:7" x14ac:dyDescent="0.2">
      <c r="B1115"/>
      <c r="C1115"/>
      <c r="D1115"/>
      <c r="E1115"/>
      <c r="F1115"/>
      <c r="G1115"/>
    </row>
    <row r="1116" spans="2:7" x14ac:dyDescent="0.2">
      <c r="B1116"/>
      <c r="C1116"/>
      <c r="D1116"/>
      <c r="E1116"/>
      <c r="F1116"/>
      <c r="G1116"/>
    </row>
    <row r="1117" spans="2:7" x14ac:dyDescent="0.2">
      <c r="B1117"/>
      <c r="C1117"/>
      <c r="D1117"/>
      <c r="E1117"/>
      <c r="F1117"/>
      <c r="G1117"/>
    </row>
    <row r="1118" spans="2:7" x14ac:dyDescent="0.2">
      <c r="B1118"/>
      <c r="C1118"/>
      <c r="D1118"/>
      <c r="E1118"/>
      <c r="F1118"/>
      <c r="G1118"/>
    </row>
    <row r="1119" spans="2:7" x14ac:dyDescent="0.2">
      <c r="B1119"/>
      <c r="C1119"/>
      <c r="D1119"/>
      <c r="E1119"/>
      <c r="F1119"/>
      <c r="G1119"/>
    </row>
    <row r="1120" spans="2:7" x14ac:dyDescent="0.2">
      <c r="B1120"/>
      <c r="C1120"/>
      <c r="D1120"/>
      <c r="E1120"/>
      <c r="F1120"/>
      <c r="G1120"/>
    </row>
    <row r="1121" spans="2:7" x14ac:dyDescent="0.2">
      <c r="B1121"/>
      <c r="C1121"/>
      <c r="D1121"/>
      <c r="E1121"/>
      <c r="F1121"/>
      <c r="G1121"/>
    </row>
    <row r="1122" spans="2:7" x14ac:dyDescent="0.2">
      <c r="B1122"/>
      <c r="C1122"/>
      <c r="D1122"/>
      <c r="E1122"/>
      <c r="F1122"/>
      <c r="G1122"/>
    </row>
    <row r="1123" spans="2:7" x14ac:dyDescent="0.2">
      <c r="B1123"/>
      <c r="C1123"/>
      <c r="D1123"/>
      <c r="E1123"/>
      <c r="F1123"/>
      <c r="G1123"/>
    </row>
    <row r="1124" spans="2:7" x14ac:dyDescent="0.2">
      <c r="B1124"/>
      <c r="C1124"/>
      <c r="D1124"/>
      <c r="E1124"/>
      <c r="F1124"/>
      <c r="G1124"/>
    </row>
    <row r="1125" spans="2:7" x14ac:dyDescent="0.2">
      <c r="B1125"/>
      <c r="C1125"/>
      <c r="D1125"/>
      <c r="E1125"/>
      <c r="F1125"/>
      <c r="G1125"/>
    </row>
    <row r="1126" spans="2:7" x14ac:dyDescent="0.2">
      <c r="B1126"/>
      <c r="C1126"/>
      <c r="D1126"/>
      <c r="E1126"/>
      <c r="F1126"/>
      <c r="G1126"/>
    </row>
    <row r="1127" spans="2:7" x14ac:dyDescent="0.2">
      <c r="B1127"/>
      <c r="C1127"/>
      <c r="D1127"/>
      <c r="E1127"/>
      <c r="F1127"/>
      <c r="G1127"/>
    </row>
    <row r="1128" spans="2:7" x14ac:dyDescent="0.2">
      <c r="B1128"/>
      <c r="C1128"/>
      <c r="D1128"/>
      <c r="E1128"/>
      <c r="F1128"/>
      <c r="G1128"/>
    </row>
    <row r="1129" spans="2:7" x14ac:dyDescent="0.2">
      <c r="B1129"/>
      <c r="C1129"/>
      <c r="D1129"/>
      <c r="E1129"/>
      <c r="F1129"/>
      <c r="G1129"/>
    </row>
    <row r="1130" spans="2:7" x14ac:dyDescent="0.2">
      <c r="B1130"/>
      <c r="C1130"/>
      <c r="D1130"/>
      <c r="E1130"/>
      <c r="F1130"/>
      <c r="G1130"/>
    </row>
    <row r="1131" spans="2:7" x14ac:dyDescent="0.2">
      <c r="B1131"/>
      <c r="C1131"/>
      <c r="D1131"/>
      <c r="E1131"/>
      <c r="F1131"/>
      <c r="G1131"/>
    </row>
    <row r="1132" spans="2:7" x14ac:dyDescent="0.2">
      <c r="B1132"/>
      <c r="C1132"/>
      <c r="D1132"/>
      <c r="E1132"/>
      <c r="F1132"/>
      <c r="G1132"/>
    </row>
    <row r="1133" spans="2:7" x14ac:dyDescent="0.2">
      <c r="B1133"/>
      <c r="C1133"/>
      <c r="D1133"/>
      <c r="E1133"/>
      <c r="F1133"/>
      <c r="G1133"/>
    </row>
    <row r="1134" spans="2:7" x14ac:dyDescent="0.2">
      <c r="B1134"/>
      <c r="C1134"/>
      <c r="D1134"/>
      <c r="E1134"/>
      <c r="F1134"/>
      <c r="G1134"/>
    </row>
    <row r="1135" spans="2:7" x14ac:dyDescent="0.2">
      <c r="B1135"/>
      <c r="C1135"/>
      <c r="D1135"/>
      <c r="E1135"/>
      <c r="F1135"/>
      <c r="G1135"/>
    </row>
    <row r="1136" spans="2:7" x14ac:dyDescent="0.2">
      <c r="B1136"/>
      <c r="C1136"/>
      <c r="D1136"/>
      <c r="E1136"/>
      <c r="F1136"/>
      <c r="G1136"/>
    </row>
    <row r="1137" spans="2:7" x14ac:dyDescent="0.2">
      <c r="B1137"/>
      <c r="C1137"/>
      <c r="D1137"/>
      <c r="E1137"/>
      <c r="F1137"/>
      <c r="G1137"/>
    </row>
    <row r="1138" spans="2:7" x14ac:dyDescent="0.2">
      <c r="B1138"/>
      <c r="C1138"/>
      <c r="D1138"/>
      <c r="E1138"/>
      <c r="F1138"/>
      <c r="G1138"/>
    </row>
    <row r="1139" spans="2:7" x14ac:dyDescent="0.2">
      <c r="B1139"/>
      <c r="C1139"/>
      <c r="D1139"/>
      <c r="E1139"/>
      <c r="F1139"/>
      <c r="G1139"/>
    </row>
    <row r="1140" spans="2:7" x14ac:dyDescent="0.2">
      <c r="B1140"/>
      <c r="C1140"/>
      <c r="D1140"/>
      <c r="E1140"/>
      <c r="F1140"/>
      <c r="G1140"/>
    </row>
    <row r="1141" spans="2:7" x14ac:dyDescent="0.2">
      <c r="B1141"/>
      <c r="C1141"/>
      <c r="D1141"/>
      <c r="E1141"/>
      <c r="F1141"/>
      <c r="G1141"/>
    </row>
    <row r="1142" spans="2:7" x14ac:dyDescent="0.2">
      <c r="B1142"/>
      <c r="C1142"/>
      <c r="D1142"/>
      <c r="E1142"/>
      <c r="F1142"/>
      <c r="G1142"/>
    </row>
    <row r="1143" spans="2:7" x14ac:dyDescent="0.2">
      <c r="B1143"/>
      <c r="C1143"/>
      <c r="D1143"/>
      <c r="E1143"/>
      <c r="F1143"/>
      <c r="G1143"/>
    </row>
    <row r="1144" spans="2:7" x14ac:dyDescent="0.2">
      <c r="B1144"/>
      <c r="C1144"/>
      <c r="D1144"/>
      <c r="E1144"/>
      <c r="F1144"/>
      <c r="G1144"/>
    </row>
    <row r="1145" spans="2:7" x14ac:dyDescent="0.2">
      <c r="B1145"/>
      <c r="C1145"/>
      <c r="D1145"/>
      <c r="E1145"/>
      <c r="F1145"/>
      <c r="G1145"/>
    </row>
    <row r="1146" spans="2:7" x14ac:dyDescent="0.2">
      <c r="B1146"/>
      <c r="C1146"/>
      <c r="D1146"/>
      <c r="E1146"/>
      <c r="F1146"/>
      <c r="G1146"/>
    </row>
    <row r="1147" spans="2:7" x14ac:dyDescent="0.2">
      <c r="B1147"/>
      <c r="C1147"/>
      <c r="D1147"/>
      <c r="E1147"/>
      <c r="F1147"/>
      <c r="G1147"/>
    </row>
    <row r="1148" spans="2:7" x14ac:dyDescent="0.2">
      <c r="B1148"/>
      <c r="C1148"/>
      <c r="D1148"/>
      <c r="E1148"/>
      <c r="F1148"/>
      <c r="G1148"/>
    </row>
    <row r="1149" spans="2:7" x14ac:dyDescent="0.2">
      <c r="B1149"/>
      <c r="C1149"/>
      <c r="D1149"/>
      <c r="E1149"/>
      <c r="F1149"/>
      <c r="G1149"/>
    </row>
    <row r="1150" spans="2:7" x14ac:dyDescent="0.2">
      <c r="B1150"/>
      <c r="C1150"/>
      <c r="D1150"/>
      <c r="E1150"/>
      <c r="F1150"/>
      <c r="G1150"/>
    </row>
    <row r="1151" spans="2:7" x14ac:dyDescent="0.2">
      <c r="B1151"/>
      <c r="C1151"/>
      <c r="D1151"/>
      <c r="E1151"/>
      <c r="F1151"/>
      <c r="G1151"/>
    </row>
    <row r="1152" spans="2:7" x14ac:dyDescent="0.2">
      <c r="B1152"/>
      <c r="C1152"/>
      <c r="D1152"/>
      <c r="E1152"/>
      <c r="F1152"/>
      <c r="G1152"/>
    </row>
    <row r="1153" spans="2:7" x14ac:dyDescent="0.2">
      <c r="B1153"/>
      <c r="C1153"/>
      <c r="D1153"/>
      <c r="E1153"/>
      <c r="F1153"/>
      <c r="G1153"/>
    </row>
    <row r="1154" spans="2:7" x14ac:dyDescent="0.2">
      <c r="B1154"/>
      <c r="C1154"/>
      <c r="D1154"/>
      <c r="E1154"/>
      <c r="F1154"/>
      <c r="G1154"/>
    </row>
    <row r="1155" spans="2:7" x14ac:dyDescent="0.2">
      <c r="B1155"/>
      <c r="C1155"/>
      <c r="D1155"/>
      <c r="E1155"/>
      <c r="F1155"/>
      <c r="G1155"/>
    </row>
    <row r="1156" spans="2:7" x14ac:dyDescent="0.2">
      <c r="B1156"/>
      <c r="C1156"/>
      <c r="D1156"/>
      <c r="E1156"/>
      <c r="F1156"/>
      <c r="G1156"/>
    </row>
    <row r="1157" spans="2:7" x14ac:dyDescent="0.2">
      <c r="B1157"/>
      <c r="C1157"/>
      <c r="D1157"/>
      <c r="E1157"/>
      <c r="F1157"/>
      <c r="G1157"/>
    </row>
    <row r="1158" spans="2:7" x14ac:dyDescent="0.2">
      <c r="B1158"/>
      <c r="C1158"/>
      <c r="D1158"/>
      <c r="E1158"/>
      <c r="F1158"/>
      <c r="G1158"/>
    </row>
    <row r="1159" spans="2:7" x14ac:dyDescent="0.2">
      <c r="B1159"/>
      <c r="C1159"/>
      <c r="D1159"/>
      <c r="E1159"/>
      <c r="F1159"/>
      <c r="G1159"/>
    </row>
    <row r="1160" spans="2:7" x14ac:dyDescent="0.2">
      <c r="B1160"/>
      <c r="C1160"/>
      <c r="D1160"/>
      <c r="E1160"/>
      <c r="F1160"/>
      <c r="G1160"/>
    </row>
    <row r="1161" spans="2:7" x14ac:dyDescent="0.2">
      <c r="B1161"/>
      <c r="C1161"/>
      <c r="D1161"/>
      <c r="E1161"/>
      <c r="F1161"/>
      <c r="G1161"/>
    </row>
    <row r="1162" spans="2:7" x14ac:dyDescent="0.2">
      <c r="B1162"/>
      <c r="C1162"/>
      <c r="D1162"/>
      <c r="E1162"/>
      <c r="F1162"/>
      <c r="G1162"/>
    </row>
    <row r="1163" spans="2:7" x14ac:dyDescent="0.2">
      <c r="B1163"/>
      <c r="C1163"/>
      <c r="D1163"/>
      <c r="E1163"/>
      <c r="F1163"/>
      <c r="G1163"/>
    </row>
    <row r="1164" spans="2:7" x14ac:dyDescent="0.2">
      <c r="B1164"/>
      <c r="C1164"/>
      <c r="D1164"/>
      <c r="E1164"/>
      <c r="F1164"/>
      <c r="G1164"/>
    </row>
    <row r="1165" spans="2:7" x14ac:dyDescent="0.2">
      <c r="B1165"/>
      <c r="C1165"/>
      <c r="D1165"/>
      <c r="E1165"/>
      <c r="F1165"/>
      <c r="G1165"/>
    </row>
    <row r="1166" spans="2:7" x14ac:dyDescent="0.2">
      <c r="B1166"/>
      <c r="C1166"/>
      <c r="D1166"/>
      <c r="E1166"/>
      <c r="F1166"/>
      <c r="G1166"/>
    </row>
    <row r="1167" spans="2:7" x14ac:dyDescent="0.2">
      <c r="B1167"/>
      <c r="C1167"/>
      <c r="D1167"/>
      <c r="E1167"/>
      <c r="F1167"/>
      <c r="G1167"/>
    </row>
    <row r="1168" spans="2:7" x14ac:dyDescent="0.2">
      <c r="B1168"/>
      <c r="C1168"/>
      <c r="D1168"/>
      <c r="E1168"/>
      <c r="F1168"/>
      <c r="G1168"/>
    </row>
    <row r="1169" spans="2:7" x14ac:dyDescent="0.2">
      <c r="B1169"/>
      <c r="C1169"/>
      <c r="D1169"/>
      <c r="E1169"/>
      <c r="F1169"/>
      <c r="G1169"/>
    </row>
    <row r="1170" spans="2:7" x14ac:dyDescent="0.2">
      <c r="B1170"/>
      <c r="C1170"/>
      <c r="D1170"/>
      <c r="E1170"/>
      <c r="F1170"/>
      <c r="G1170"/>
    </row>
    <row r="1171" spans="2:7" x14ac:dyDescent="0.2">
      <c r="B1171"/>
      <c r="C1171"/>
      <c r="D1171"/>
      <c r="E1171"/>
      <c r="F1171"/>
      <c r="G1171"/>
    </row>
    <row r="1172" spans="2:7" x14ac:dyDescent="0.2">
      <c r="B1172"/>
      <c r="C1172"/>
      <c r="D1172"/>
      <c r="E1172"/>
      <c r="F1172"/>
      <c r="G1172"/>
    </row>
    <row r="1173" spans="2:7" x14ac:dyDescent="0.2">
      <c r="B1173"/>
      <c r="C1173"/>
      <c r="D1173"/>
      <c r="E1173"/>
      <c r="F1173"/>
      <c r="G1173"/>
    </row>
    <row r="1174" spans="2:7" x14ac:dyDescent="0.2">
      <c r="B1174"/>
      <c r="C1174"/>
      <c r="D1174"/>
      <c r="E1174"/>
      <c r="F1174"/>
      <c r="G1174"/>
    </row>
    <row r="1175" spans="2:7" x14ac:dyDescent="0.2">
      <c r="B1175"/>
      <c r="C1175"/>
      <c r="D1175"/>
      <c r="E1175"/>
      <c r="F1175"/>
      <c r="G1175"/>
    </row>
    <row r="1176" spans="2:7" x14ac:dyDescent="0.2">
      <c r="B1176"/>
      <c r="C1176"/>
      <c r="D1176"/>
      <c r="E1176"/>
      <c r="F1176"/>
      <c r="G1176"/>
    </row>
    <row r="1177" spans="2:7" x14ac:dyDescent="0.2">
      <c r="B1177"/>
      <c r="C1177"/>
      <c r="D1177"/>
      <c r="E1177"/>
      <c r="F1177"/>
      <c r="G1177"/>
    </row>
    <row r="1178" spans="2:7" x14ac:dyDescent="0.2">
      <c r="B1178"/>
      <c r="C1178"/>
      <c r="D1178"/>
      <c r="E1178"/>
      <c r="F1178"/>
      <c r="G1178"/>
    </row>
    <row r="1179" spans="2:7" x14ac:dyDescent="0.2">
      <c r="B1179"/>
      <c r="C1179"/>
      <c r="D1179"/>
      <c r="E1179"/>
      <c r="F1179"/>
      <c r="G1179"/>
    </row>
    <row r="1180" spans="2:7" x14ac:dyDescent="0.2">
      <c r="B1180"/>
      <c r="C1180"/>
      <c r="D1180"/>
      <c r="E1180"/>
      <c r="F1180"/>
      <c r="G1180"/>
    </row>
    <row r="1181" spans="2:7" x14ac:dyDescent="0.2">
      <c r="B1181"/>
      <c r="C1181"/>
      <c r="D1181"/>
      <c r="E1181"/>
      <c r="F1181"/>
      <c r="G1181"/>
    </row>
    <row r="1182" spans="2:7" x14ac:dyDescent="0.2">
      <c r="B1182"/>
      <c r="C1182"/>
      <c r="D1182"/>
      <c r="E1182"/>
      <c r="F1182"/>
      <c r="G1182"/>
    </row>
    <row r="1183" spans="2:7" x14ac:dyDescent="0.2">
      <c r="B1183"/>
      <c r="C1183"/>
      <c r="D1183"/>
      <c r="E1183"/>
      <c r="F1183"/>
      <c r="G1183"/>
    </row>
    <row r="1184" spans="2:7" x14ac:dyDescent="0.2">
      <c r="B1184"/>
      <c r="C1184"/>
      <c r="D1184"/>
      <c r="E1184"/>
      <c r="F1184"/>
      <c r="G1184"/>
    </row>
    <row r="1185" spans="2:7" x14ac:dyDescent="0.2">
      <c r="B1185"/>
      <c r="C1185"/>
      <c r="D1185"/>
      <c r="E1185"/>
      <c r="F1185"/>
      <c r="G1185"/>
    </row>
    <row r="1186" spans="2:7" x14ac:dyDescent="0.2">
      <c r="B1186"/>
      <c r="C1186"/>
      <c r="D1186"/>
      <c r="E1186"/>
      <c r="F1186"/>
      <c r="G1186"/>
    </row>
    <row r="1187" spans="2:7" x14ac:dyDescent="0.2">
      <c r="B1187"/>
      <c r="C1187"/>
      <c r="D1187"/>
      <c r="E1187"/>
      <c r="F1187"/>
      <c r="G1187"/>
    </row>
    <row r="1188" spans="2:7" x14ac:dyDescent="0.2">
      <c r="B1188"/>
      <c r="C1188"/>
      <c r="D1188"/>
      <c r="E1188"/>
      <c r="F1188"/>
      <c r="G1188"/>
    </row>
    <row r="1189" spans="2:7" x14ac:dyDescent="0.2">
      <c r="B1189"/>
      <c r="C1189"/>
      <c r="D1189"/>
      <c r="E1189"/>
      <c r="F1189"/>
      <c r="G1189"/>
    </row>
    <row r="1190" spans="2:7" x14ac:dyDescent="0.2">
      <c r="B1190"/>
      <c r="C1190"/>
      <c r="D1190"/>
      <c r="E1190"/>
      <c r="F1190"/>
      <c r="G1190"/>
    </row>
    <row r="1191" spans="2:7" x14ac:dyDescent="0.2">
      <c r="B1191"/>
      <c r="C1191"/>
      <c r="D1191"/>
      <c r="E1191"/>
      <c r="F1191"/>
      <c r="G1191"/>
    </row>
    <row r="1192" spans="2:7" x14ac:dyDescent="0.2">
      <c r="B1192"/>
      <c r="C1192"/>
      <c r="D1192"/>
      <c r="E1192"/>
      <c r="F1192"/>
      <c r="G1192"/>
    </row>
    <row r="1193" spans="2:7" x14ac:dyDescent="0.2">
      <c r="B1193"/>
      <c r="C1193"/>
      <c r="D1193"/>
      <c r="E1193"/>
      <c r="F1193"/>
      <c r="G1193"/>
    </row>
    <row r="1194" spans="2:7" x14ac:dyDescent="0.2">
      <c r="B1194"/>
      <c r="C1194"/>
      <c r="D1194"/>
      <c r="E1194"/>
      <c r="F1194"/>
      <c r="G1194"/>
    </row>
    <row r="1195" spans="2:7" x14ac:dyDescent="0.2">
      <c r="B1195"/>
      <c r="C1195"/>
      <c r="D1195"/>
      <c r="E1195"/>
      <c r="F1195"/>
      <c r="G1195"/>
    </row>
    <row r="1196" spans="2:7" x14ac:dyDescent="0.2">
      <c r="B1196"/>
      <c r="C1196"/>
      <c r="D1196"/>
      <c r="E1196"/>
      <c r="F1196"/>
      <c r="G1196"/>
    </row>
    <row r="1197" spans="2:7" x14ac:dyDescent="0.2">
      <c r="B1197"/>
      <c r="C1197"/>
      <c r="D1197"/>
      <c r="E1197"/>
      <c r="F1197"/>
      <c r="G1197"/>
    </row>
    <row r="1198" spans="2:7" x14ac:dyDescent="0.2">
      <c r="B1198"/>
      <c r="C1198"/>
      <c r="D1198"/>
      <c r="E1198"/>
      <c r="F1198"/>
      <c r="G1198"/>
    </row>
    <row r="1199" spans="2:7" x14ac:dyDescent="0.2">
      <c r="B1199"/>
      <c r="C1199"/>
      <c r="D1199"/>
      <c r="E1199"/>
      <c r="F1199"/>
      <c r="G1199"/>
    </row>
    <row r="1200" spans="2:7" x14ac:dyDescent="0.2">
      <c r="B1200"/>
      <c r="C1200"/>
      <c r="D1200"/>
      <c r="E1200"/>
      <c r="F1200"/>
      <c r="G1200"/>
    </row>
    <row r="1201" spans="2:7" x14ac:dyDescent="0.2">
      <c r="B1201"/>
      <c r="C1201"/>
      <c r="D1201"/>
      <c r="E1201"/>
      <c r="F1201"/>
      <c r="G1201"/>
    </row>
    <row r="1202" spans="2:7" x14ac:dyDescent="0.2">
      <c r="B1202"/>
      <c r="C1202"/>
      <c r="D1202"/>
      <c r="E1202"/>
      <c r="F1202"/>
      <c r="G1202"/>
    </row>
    <row r="1203" spans="2:7" x14ac:dyDescent="0.2">
      <c r="B1203"/>
      <c r="C1203"/>
      <c r="D1203"/>
      <c r="E1203"/>
      <c r="F1203"/>
      <c r="G1203"/>
    </row>
    <row r="1204" spans="2:7" x14ac:dyDescent="0.2">
      <c r="B1204"/>
      <c r="C1204"/>
      <c r="D1204"/>
      <c r="E1204"/>
      <c r="F1204"/>
      <c r="G1204"/>
    </row>
    <row r="1205" spans="2:7" x14ac:dyDescent="0.2">
      <c r="B1205"/>
      <c r="C1205"/>
      <c r="D1205"/>
      <c r="E1205"/>
      <c r="F1205"/>
      <c r="G1205"/>
    </row>
    <row r="1206" spans="2:7" x14ac:dyDescent="0.2">
      <c r="B1206"/>
      <c r="C1206"/>
      <c r="D1206"/>
      <c r="E1206"/>
      <c r="F1206"/>
      <c r="G1206"/>
    </row>
    <row r="1207" spans="2:7" x14ac:dyDescent="0.2">
      <c r="B1207"/>
      <c r="C1207"/>
      <c r="D1207"/>
      <c r="E1207"/>
      <c r="F1207"/>
      <c r="G1207"/>
    </row>
    <row r="1208" spans="2:7" x14ac:dyDescent="0.2">
      <c r="B1208"/>
      <c r="C1208"/>
      <c r="D1208"/>
      <c r="E1208"/>
      <c r="F1208"/>
      <c r="G1208"/>
    </row>
    <row r="1209" spans="2:7" x14ac:dyDescent="0.2">
      <c r="B1209"/>
      <c r="C1209"/>
      <c r="D1209"/>
      <c r="E1209"/>
      <c r="F1209"/>
      <c r="G1209"/>
    </row>
    <row r="1210" spans="2:7" x14ac:dyDescent="0.2">
      <c r="B1210"/>
      <c r="C1210"/>
      <c r="D1210"/>
      <c r="E1210"/>
      <c r="F1210"/>
      <c r="G1210"/>
    </row>
    <row r="1211" spans="2:7" x14ac:dyDescent="0.2">
      <c r="B1211"/>
      <c r="C1211"/>
      <c r="D1211"/>
      <c r="E1211"/>
      <c r="F1211"/>
      <c r="G1211"/>
    </row>
    <row r="1212" spans="2:7" x14ac:dyDescent="0.2">
      <c r="B1212"/>
      <c r="C1212"/>
      <c r="D1212"/>
      <c r="E1212"/>
      <c r="F1212"/>
      <c r="G1212"/>
    </row>
    <row r="1213" spans="2:7" x14ac:dyDescent="0.2">
      <c r="B1213"/>
      <c r="C1213"/>
      <c r="D1213"/>
      <c r="E1213"/>
      <c r="F1213"/>
      <c r="G1213"/>
    </row>
    <row r="1214" spans="2:7" x14ac:dyDescent="0.2">
      <c r="B1214"/>
      <c r="C1214"/>
      <c r="D1214"/>
      <c r="E1214"/>
      <c r="F1214"/>
      <c r="G1214"/>
    </row>
    <row r="1215" spans="2:7" x14ac:dyDescent="0.2">
      <c r="B1215"/>
      <c r="C1215"/>
      <c r="D1215"/>
      <c r="E1215"/>
      <c r="F1215"/>
      <c r="G1215"/>
    </row>
    <row r="1216" spans="2:7" x14ac:dyDescent="0.2">
      <c r="B1216"/>
      <c r="C1216"/>
      <c r="D1216"/>
      <c r="E1216"/>
      <c r="F1216"/>
      <c r="G1216"/>
    </row>
    <row r="1217" spans="2:7" x14ac:dyDescent="0.2">
      <c r="B1217"/>
      <c r="C1217"/>
      <c r="D1217"/>
      <c r="E1217"/>
      <c r="F1217"/>
      <c r="G1217"/>
    </row>
    <row r="1218" spans="2:7" x14ac:dyDescent="0.2">
      <c r="B1218"/>
      <c r="C1218"/>
      <c r="D1218"/>
      <c r="E1218"/>
      <c r="F1218"/>
      <c r="G1218"/>
    </row>
    <row r="1219" spans="2:7" x14ac:dyDescent="0.2">
      <c r="B1219"/>
      <c r="C1219"/>
      <c r="D1219"/>
      <c r="E1219"/>
      <c r="F1219"/>
      <c r="G1219"/>
    </row>
    <row r="1220" spans="2:7" x14ac:dyDescent="0.2">
      <c r="B1220"/>
      <c r="C1220"/>
      <c r="D1220"/>
      <c r="E1220"/>
      <c r="F1220"/>
      <c r="G1220"/>
    </row>
    <row r="1221" spans="2:7" x14ac:dyDescent="0.2">
      <c r="B1221"/>
      <c r="C1221"/>
      <c r="D1221"/>
      <c r="E1221"/>
      <c r="F1221"/>
      <c r="G1221"/>
    </row>
    <row r="1222" spans="2:7" x14ac:dyDescent="0.2">
      <c r="B1222"/>
      <c r="C1222"/>
      <c r="D1222"/>
      <c r="E1222"/>
      <c r="F1222"/>
      <c r="G1222"/>
    </row>
    <row r="1223" spans="2:7" x14ac:dyDescent="0.2">
      <c r="B1223"/>
      <c r="C1223"/>
      <c r="D1223"/>
      <c r="E1223"/>
      <c r="F1223"/>
      <c r="G1223"/>
    </row>
    <row r="1224" spans="2:7" x14ac:dyDescent="0.2">
      <c r="B1224"/>
      <c r="C1224"/>
      <c r="D1224"/>
      <c r="E1224"/>
      <c r="F1224"/>
      <c r="G1224"/>
    </row>
    <row r="1225" spans="2:7" x14ac:dyDescent="0.2">
      <c r="B1225"/>
      <c r="C1225"/>
      <c r="D1225"/>
      <c r="E1225"/>
      <c r="F1225"/>
      <c r="G1225"/>
    </row>
    <row r="1226" spans="2:7" x14ac:dyDescent="0.2">
      <c r="B1226"/>
      <c r="C1226"/>
      <c r="D1226"/>
      <c r="E1226"/>
      <c r="F1226"/>
      <c r="G1226"/>
    </row>
    <row r="1227" spans="2:7" x14ac:dyDescent="0.2">
      <c r="B1227"/>
      <c r="C1227"/>
      <c r="D1227"/>
      <c r="E1227"/>
      <c r="F1227"/>
      <c r="G1227"/>
    </row>
    <row r="1228" spans="2:7" x14ac:dyDescent="0.2">
      <c r="B1228"/>
      <c r="C1228"/>
      <c r="D1228"/>
      <c r="E1228"/>
      <c r="F1228"/>
      <c r="G1228"/>
    </row>
    <row r="1229" spans="2:7" x14ac:dyDescent="0.2">
      <c r="B1229"/>
      <c r="C1229"/>
      <c r="D1229"/>
      <c r="E1229"/>
      <c r="F1229"/>
      <c r="G1229"/>
    </row>
    <row r="1230" spans="2:7" x14ac:dyDescent="0.2">
      <c r="B1230"/>
      <c r="C1230"/>
      <c r="D1230"/>
      <c r="E1230"/>
      <c r="F1230"/>
      <c r="G1230"/>
    </row>
    <row r="1231" spans="2:7" x14ac:dyDescent="0.2">
      <c r="B1231"/>
      <c r="C1231"/>
      <c r="D1231"/>
      <c r="E1231"/>
      <c r="F1231"/>
      <c r="G1231"/>
    </row>
    <row r="1232" spans="2:7" x14ac:dyDescent="0.2">
      <c r="B1232"/>
      <c r="C1232"/>
      <c r="D1232"/>
      <c r="E1232"/>
      <c r="F1232"/>
      <c r="G1232"/>
    </row>
    <row r="1233" spans="2:7" x14ac:dyDescent="0.2">
      <c r="B1233"/>
      <c r="C1233"/>
      <c r="D1233"/>
      <c r="E1233"/>
      <c r="F1233"/>
      <c r="G1233"/>
    </row>
    <row r="1234" spans="2:7" x14ac:dyDescent="0.2">
      <c r="B1234"/>
      <c r="C1234"/>
      <c r="D1234"/>
      <c r="E1234"/>
      <c r="F1234"/>
      <c r="G1234"/>
    </row>
    <row r="1235" spans="2:7" x14ac:dyDescent="0.2">
      <c r="B1235"/>
      <c r="C1235"/>
      <c r="D1235"/>
      <c r="E1235"/>
      <c r="F1235"/>
      <c r="G1235"/>
    </row>
    <row r="1236" spans="2:7" x14ac:dyDescent="0.2">
      <c r="B1236"/>
      <c r="C1236"/>
      <c r="D1236"/>
      <c r="E1236"/>
      <c r="F1236"/>
      <c r="G1236"/>
    </row>
    <row r="1237" spans="2:7" x14ac:dyDescent="0.2">
      <c r="B1237"/>
      <c r="C1237"/>
      <c r="D1237"/>
      <c r="E1237"/>
      <c r="F1237"/>
      <c r="G1237"/>
    </row>
    <row r="1238" spans="2:7" x14ac:dyDescent="0.2">
      <c r="B1238"/>
      <c r="C1238"/>
      <c r="D1238"/>
      <c r="E1238"/>
      <c r="F1238"/>
      <c r="G1238"/>
    </row>
    <row r="1239" spans="2:7" x14ac:dyDescent="0.2">
      <c r="B1239"/>
      <c r="C1239"/>
      <c r="D1239"/>
      <c r="E1239"/>
      <c r="F1239"/>
      <c r="G1239"/>
    </row>
    <row r="1240" spans="2:7" x14ac:dyDescent="0.2">
      <c r="B1240"/>
      <c r="C1240"/>
      <c r="D1240"/>
      <c r="E1240"/>
      <c r="F1240"/>
      <c r="G1240"/>
    </row>
    <row r="1241" spans="2:7" x14ac:dyDescent="0.2">
      <c r="B1241"/>
      <c r="C1241"/>
      <c r="D1241"/>
      <c r="E1241"/>
      <c r="F1241"/>
      <c r="G1241"/>
    </row>
    <row r="1242" spans="2:7" x14ac:dyDescent="0.2">
      <c r="B1242"/>
      <c r="C1242"/>
      <c r="D1242"/>
      <c r="E1242"/>
      <c r="F1242"/>
      <c r="G1242"/>
    </row>
    <row r="1243" spans="2:7" x14ac:dyDescent="0.2">
      <c r="B1243"/>
      <c r="C1243"/>
      <c r="D1243"/>
      <c r="E1243"/>
      <c r="F1243"/>
      <c r="G1243"/>
    </row>
    <row r="1244" spans="2:7" x14ac:dyDescent="0.2">
      <c r="B1244"/>
      <c r="C1244"/>
      <c r="D1244"/>
      <c r="E1244"/>
      <c r="F1244"/>
      <c r="G1244"/>
    </row>
    <row r="1245" spans="2:7" x14ac:dyDescent="0.2">
      <c r="B1245"/>
      <c r="C1245"/>
      <c r="D1245"/>
      <c r="E1245"/>
      <c r="F1245"/>
      <c r="G1245"/>
    </row>
    <row r="1246" spans="2:7" x14ac:dyDescent="0.2">
      <c r="B1246"/>
      <c r="C1246"/>
      <c r="D1246"/>
      <c r="E1246"/>
      <c r="F1246"/>
      <c r="G1246"/>
    </row>
    <row r="1247" spans="2:7" x14ac:dyDescent="0.2">
      <c r="B1247"/>
      <c r="C1247"/>
      <c r="D1247"/>
      <c r="E1247"/>
      <c r="F1247"/>
      <c r="G1247"/>
    </row>
    <row r="1248" spans="2:7" x14ac:dyDescent="0.2">
      <c r="B1248"/>
      <c r="C1248"/>
      <c r="D1248"/>
      <c r="E1248"/>
      <c r="F1248"/>
      <c r="G1248"/>
    </row>
    <row r="1249" spans="2:7" x14ac:dyDescent="0.2">
      <c r="B1249"/>
      <c r="C1249"/>
      <c r="D1249"/>
      <c r="E1249"/>
      <c r="F1249"/>
      <c r="G1249"/>
    </row>
    <row r="1250" spans="2:7" x14ac:dyDescent="0.2">
      <c r="B1250"/>
      <c r="C1250"/>
      <c r="D1250"/>
      <c r="E1250"/>
      <c r="F1250"/>
      <c r="G1250"/>
    </row>
    <row r="1251" spans="2:7" x14ac:dyDescent="0.2">
      <c r="B1251"/>
      <c r="C1251"/>
      <c r="D1251"/>
      <c r="E1251"/>
      <c r="F1251"/>
      <c r="G1251"/>
    </row>
    <row r="1252" spans="2:7" x14ac:dyDescent="0.2">
      <c r="B1252"/>
      <c r="C1252"/>
      <c r="D1252"/>
      <c r="E1252"/>
      <c r="F1252"/>
      <c r="G1252"/>
    </row>
    <row r="1253" spans="2:7" x14ac:dyDescent="0.2">
      <c r="B1253"/>
      <c r="C1253"/>
      <c r="D1253"/>
      <c r="E1253"/>
      <c r="F1253"/>
      <c r="G1253"/>
    </row>
    <row r="1254" spans="2:7" x14ac:dyDescent="0.2">
      <c r="B1254"/>
      <c r="C1254"/>
      <c r="D1254"/>
      <c r="E1254"/>
      <c r="F1254"/>
      <c r="G1254"/>
    </row>
    <row r="1255" spans="2:7" x14ac:dyDescent="0.2">
      <c r="B1255"/>
      <c r="C1255"/>
      <c r="D1255"/>
      <c r="E1255"/>
      <c r="F1255"/>
      <c r="G1255"/>
    </row>
    <row r="1256" spans="2:7" x14ac:dyDescent="0.2">
      <c r="B1256"/>
      <c r="C1256"/>
      <c r="D1256"/>
      <c r="E1256"/>
      <c r="F1256"/>
      <c r="G1256"/>
    </row>
    <row r="1257" spans="2:7" x14ac:dyDescent="0.2">
      <c r="B1257"/>
      <c r="C1257"/>
      <c r="D1257"/>
      <c r="E1257"/>
      <c r="F1257"/>
      <c r="G1257"/>
    </row>
    <row r="1258" spans="2:7" x14ac:dyDescent="0.2">
      <c r="B1258"/>
      <c r="C1258"/>
      <c r="D1258"/>
      <c r="E1258"/>
      <c r="F1258"/>
      <c r="G1258"/>
    </row>
    <row r="1259" spans="2:7" x14ac:dyDescent="0.2">
      <c r="B1259"/>
      <c r="C1259"/>
      <c r="D1259"/>
      <c r="E1259"/>
      <c r="F1259"/>
      <c r="G1259"/>
    </row>
    <row r="1260" spans="2:7" x14ac:dyDescent="0.2">
      <c r="B1260"/>
      <c r="C1260"/>
      <c r="D1260"/>
      <c r="E1260"/>
      <c r="F1260"/>
      <c r="G1260"/>
    </row>
    <row r="1261" spans="2:7" x14ac:dyDescent="0.2">
      <c r="B1261"/>
      <c r="C1261"/>
      <c r="D1261"/>
      <c r="E1261"/>
      <c r="F1261"/>
      <c r="G1261"/>
    </row>
    <row r="1262" spans="2:7" x14ac:dyDescent="0.2">
      <c r="B1262"/>
      <c r="C1262"/>
      <c r="D1262"/>
      <c r="E1262"/>
      <c r="F1262"/>
      <c r="G1262"/>
    </row>
    <row r="1263" spans="2:7" x14ac:dyDescent="0.2">
      <c r="B1263"/>
      <c r="C1263"/>
      <c r="D1263"/>
      <c r="E1263"/>
      <c r="F1263"/>
      <c r="G1263"/>
    </row>
    <row r="1264" spans="2:7" x14ac:dyDescent="0.2">
      <c r="B1264"/>
      <c r="C1264"/>
      <c r="D1264"/>
      <c r="E1264"/>
      <c r="F1264"/>
      <c r="G1264"/>
    </row>
    <row r="1265" spans="2:7" x14ac:dyDescent="0.2">
      <c r="B1265"/>
      <c r="C1265"/>
      <c r="D1265"/>
      <c r="E1265"/>
      <c r="F1265"/>
      <c r="G1265"/>
    </row>
    <row r="1266" spans="2:7" x14ac:dyDescent="0.2">
      <c r="B1266"/>
      <c r="C1266"/>
      <c r="D1266"/>
      <c r="E1266"/>
      <c r="F1266"/>
      <c r="G1266"/>
    </row>
    <row r="1267" spans="2:7" x14ac:dyDescent="0.2">
      <c r="B1267"/>
      <c r="C1267"/>
      <c r="D1267"/>
      <c r="E1267"/>
      <c r="F1267"/>
      <c r="G1267"/>
    </row>
    <row r="1268" spans="2:7" x14ac:dyDescent="0.2">
      <c r="B1268"/>
      <c r="C1268"/>
      <c r="D1268"/>
      <c r="E1268"/>
      <c r="F1268"/>
      <c r="G1268"/>
    </row>
    <row r="1269" spans="2:7" x14ac:dyDescent="0.2">
      <c r="B1269"/>
      <c r="C1269"/>
      <c r="D1269"/>
      <c r="E1269"/>
      <c r="F1269"/>
      <c r="G1269"/>
    </row>
    <row r="1270" spans="2:7" x14ac:dyDescent="0.2">
      <c r="B1270"/>
      <c r="C1270"/>
      <c r="D1270"/>
      <c r="E1270"/>
      <c r="F1270"/>
      <c r="G1270"/>
    </row>
    <row r="1271" spans="2:7" x14ac:dyDescent="0.2">
      <c r="B1271"/>
      <c r="C1271"/>
      <c r="D1271"/>
      <c r="E1271"/>
      <c r="F1271"/>
      <c r="G1271"/>
    </row>
    <row r="1272" spans="2:7" x14ac:dyDescent="0.2">
      <c r="B1272"/>
      <c r="C1272"/>
      <c r="D1272"/>
      <c r="E1272"/>
      <c r="F1272"/>
      <c r="G1272"/>
    </row>
    <row r="1273" spans="2:7" x14ac:dyDescent="0.2">
      <c r="B1273"/>
      <c r="C1273"/>
      <c r="D1273"/>
      <c r="E1273"/>
      <c r="F1273"/>
      <c r="G1273"/>
    </row>
    <row r="1274" spans="2:7" x14ac:dyDescent="0.2">
      <c r="B1274"/>
      <c r="C1274"/>
      <c r="D1274"/>
      <c r="E1274"/>
      <c r="F1274"/>
      <c r="G1274"/>
    </row>
    <row r="1275" spans="2:7" x14ac:dyDescent="0.2">
      <c r="B1275"/>
      <c r="C1275"/>
      <c r="D1275"/>
      <c r="E1275"/>
      <c r="F1275"/>
      <c r="G1275"/>
    </row>
    <row r="1276" spans="2:7" x14ac:dyDescent="0.2">
      <c r="B1276"/>
      <c r="C1276"/>
      <c r="D1276"/>
      <c r="E1276"/>
      <c r="F1276"/>
      <c r="G1276"/>
    </row>
    <row r="1277" spans="2:7" x14ac:dyDescent="0.2">
      <c r="B1277"/>
      <c r="C1277"/>
      <c r="D1277"/>
      <c r="E1277"/>
      <c r="F1277"/>
      <c r="G1277"/>
    </row>
    <row r="1278" spans="2:7" x14ac:dyDescent="0.2">
      <c r="B1278"/>
      <c r="C1278"/>
      <c r="D1278"/>
      <c r="E1278"/>
      <c r="F1278"/>
      <c r="G1278"/>
    </row>
    <row r="1279" spans="2:7" x14ac:dyDescent="0.2">
      <c r="B1279"/>
      <c r="C1279"/>
      <c r="D1279"/>
      <c r="E1279"/>
      <c r="F1279"/>
      <c r="G1279"/>
    </row>
    <row r="1280" spans="2:7" x14ac:dyDescent="0.2">
      <c r="B1280"/>
      <c r="C1280"/>
      <c r="D1280"/>
      <c r="E1280"/>
      <c r="F1280"/>
      <c r="G1280"/>
    </row>
    <row r="1281" spans="2:7" x14ac:dyDescent="0.2">
      <c r="B1281"/>
      <c r="C1281"/>
      <c r="D1281"/>
      <c r="E1281"/>
      <c r="F1281"/>
      <c r="G1281"/>
    </row>
    <row r="1282" spans="2:7" x14ac:dyDescent="0.2">
      <c r="B1282"/>
      <c r="C1282"/>
      <c r="D1282"/>
      <c r="E1282"/>
      <c r="F1282"/>
      <c r="G1282"/>
    </row>
    <row r="1283" spans="2:7" x14ac:dyDescent="0.2">
      <c r="B1283"/>
      <c r="C1283"/>
      <c r="D1283"/>
      <c r="E1283"/>
      <c r="F1283"/>
      <c r="G1283"/>
    </row>
    <row r="1284" spans="2:7" x14ac:dyDescent="0.2">
      <c r="B1284"/>
      <c r="C1284"/>
      <c r="D1284"/>
      <c r="E1284"/>
      <c r="F1284"/>
      <c r="G1284"/>
    </row>
    <row r="1285" spans="2:7" x14ac:dyDescent="0.2">
      <c r="B1285"/>
      <c r="C1285"/>
      <c r="D1285"/>
      <c r="E1285"/>
      <c r="F1285"/>
      <c r="G1285"/>
    </row>
    <row r="1286" spans="2:7" x14ac:dyDescent="0.2">
      <c r="B1286"/>
      <c r="C1286"/>
      <c r="D1286"/>
      <c r="E1286"/>
      <c r="F1286"/>
      <c r="G1286"/>
    </row>
    <row r="1287" spans="2:7" x14ac:dyDescent="0.2">
      <c r="B1287"/>
      <c r="C1287"/>
      <c r="D1287"/>
      <c r="E1287"/>
      <c r="F1287"/>
      <c r="G1287"/>
    </row>
    <row r="1288" spans="2:7" x14ac:dyDescent="0.2">
      <c r="B1288"/>
      <c r="C1288"/>
      <c r="D1288"/>
      <c r="E1288"/>
      <c r="F1288"/>
      <c r="G1288"/>
    </row>
    <row r="1289" spans="2:7" x14ac:dyDescent="0.2">
      <c r="B1289"/>
      <c r="C1289"/>
      <c r="D1289"/>
      <c r="E1289"/>
      <c r="F1289"/>
      <c r="G1289"/>
    </row>
    <row r="1290" spans="2:7" x14ac:dyDescent="0.2">
      <c r="B1290"/>
      <c r="C1290"/>
      <c r="D1290"/>
      <c r="E1290"/>
      <c r="F1290"/>
      <c r="G1290"/>
    </row>
    <row r="1291" spans="2:7" x14ac:dyDescent="0.2">
      <c r="B1291"/>
      <c r="C1291"/>
      <c r="D1291"/>
      <c r="E1291"/>
      <c r="F1291"/>
      <c r="G1291"/>
    </row>
    <row r="1292" spans="2:7" x14ac:dyDescent="0.2">
      <c r="B1292"/>
      <c r="C1292"/>
      <c r="D1292"/>
      <c r="E1292"/>
      <c r="F1292"/>
      <c r="G1292"/>
    </row>
    <row r="1293" spans="2:7" x14ac:dyDescent="0.2">
      <c r="B1293"/>
      <c r="C1293"/>
      <c r="D1293"/>
      <c r="E1293"/>
      <c r="F1293"/>
      <c r="G1293"/>
    </row>
    <row r="1294" spans="2:7" x14ac:dyDescent="0.2">
      <c r="B1294"/>
      <c r="C1294"/>
      <c r="D1294"/>
      <c r="E1294"/>
      <c r="F1294"/>
      <c r="G1294"/>
    </row>
    <row r="1295" spans="2:7" x14ac:dyDescent="0.2">
      <c r="B1295"/>
      <c r="C1295"/>
      <c r="D1295"/>
      <c r="E1295"/>
      <c r="F1295"/>
      <c r="G1295"/>
    </row>
    <row r="1296" spans="2:7" x14ac:dyDescent="0.2">
      <c r="B1296"/>
      <c r="C1296"/>
      <c r="D1296"/>
      <c r="E1296"/>
      <c r="F1296"/>
      <c r="G1296"/>
    </row>
    <row r="1297" spans="2:7" x14ac:dyDescent="0.2">
      <c r="B1297"/>
      <c r="C1297"/>
      <c r="D1297"/>
      <c r="E1297"/>
      <c r="F1297"/>
      <c r="G1297"/>
    </row>
    <row r="1298" spans="2:7" x14ac:dyDescent="0.2">
      <c r="B1298"/>
      <c r="C1298"/>
      <c r="D1298"/>
      <c r="E1298"/>
      <c r="F1298"/>
      <c r="G1298"/>
    </row>
    <row r="1299" spans="2:7" x14ac:dyDescent="0.2">
      <c r="B1299"/>
      <c r="C1299"/>
      <c r="D1299"/>
      <c r="E1299"/>
      <c r="F1299"/>
      <c r="G1299"/>
    </row>
    <row r="1300" spans="2:7" x14ac:dyDescent="0.2">
      <c r="B1300"/>
      <c r="C1300"/>
      <c r="D1300"/>
      <c r="E1300"/>
      <c r="F1300"/>
      <c r="G1300"/>
    </row>
    <row r="1301" spans="2:7" x14ac:dyDescent="0.2">
      <c r="B1301"/>
      <c r="C1301"/>
      <c r="D1301"/>
      <c r="E1301"/>
      <c r="F1301"/>
      <c r="G1301"/>
    </row>
    <row r="1302" spans="2:7" x14ac:dyDescent="0.2">
      <c r="B1302"/>
      <c r="C1302"/>
      <c r="D1302"/>
      <c r="E1302"/>
      <c r="F1302"/>
      <c r="G1302"/>
    </row>
    <row r="1303" spans="2:7" x14ac:dyDescent="0.2">
      <c r="B1303"/>
      <c r="C1303"/>
      <c r="D1303"/>
      <c r="E1303"/>
      <c r="F1303"/>
      <c r="G1303"/>
    </row>
    <row r="1304" spans="2:7" x14ac:dyDescent="0.2">
      <c r="B1304"/>
      <c r="C1304"/>
      <c r="D1304"/>
      <c r="E1304"/>
      <c r="F1304"/>
      <c r="G1304"/>
    </row>
    <row r="1305" spans="2:7" x14ac:dyDescent="0.2">
      <c r="B1305"/>
      <c r="C1305"/>
      <c r="D1305"/>
      <c r="E1305"/>
      <c r="F1305"/>
      <c r="G1305"/>
    </row>
    <row r="1306" spans="2:7" x14ac:dyDescent="0.2">
      <c r="B1306"/>
      <c r="C1306"/>
      <c r="D1306"/>
      <c r="E1306"/>
      <c r="F1306"/>
      <c r="G1306"/>
    </row>
    <row r="1307" spans="2:7" x14ac:dyDescent="0.2">
      <c r="B1307"/>
      <c r="C1307"/>
      <c r="D1307"/>
      <c r="E1307"/>
      <c r="F1307"/>
      <c r="G1307"/>
    </row>
    <row r="1308" spans="2:7" x14ac:dyDescent="0.2">
      <c r="B1308"/>
      <c r="C1308"/>
      <c r="D1308"/>
      <c r="E1308"/>
      <c r="F1308"/>
      <c r="G1308"/>
    </row>
    <row r="1309" spans="2:7" x14ac:dyDescent="0.2">
      <c r="B1309"/>
      <c r="C1309"/>
      <c r="D1309"/>
      <c r="E1309"/>
      <c r="F1309"/>
      <c r="G1309"/>
    </row>
    <row r="1310" spans="2:7" x14ac:dyDescent="0.2">
      <c r="B1310"/>
      <c r="C1310"/>
      <c r="D1310"/>
      <c r="E1310"/>
      <c r="F1310"/>
      <c r="G1310"/>
    </row>
    <row r="1311" spans="2:7" x14ac:dyDescent="0.2">
      <c r="B1311"/>
      <c r="C1311"/>
      <c r="D1311"/>
      <c r="E1311"/>
      <c r="F1311"/>
      <c r="G1311"/>
    </row>
    <row r="1312" spans="2:7" x14ac:dyDescent="0.2">
      <c r="B1312"/>
      <c r="C1312"/>
      <c r="D1312"/>
      <c r="E1312"/>
      <c r="F1312"/>
      <c r="G1312"/>
    </row>
    <row r="1313" spans="2:7" x14ac:dyDescent="0.2">
      <c r="B1313"/>
      <c r="C1313"/>
      <c r="D1313"/>
      <c r="E1313"/>
      <c r="F1313"/>
      <c r="G1313"/>
    </row>
    <row r="1314" spans="2:7" x14ac:dyDescent="0.2">
      <c r="B1314"/>
      <c r="C1314"/>
      <c r="D1314"/>
      <c r="E1314"/>
      <c r="F1314"/>
      <c r="G1314"/>
    </row>
    <row r="1315" spans="2:7" x14ac:dyDescent="0.2">
      <c r="B1315"/>
      <c r="C1315"/>
      <c r="D1315"/>
      <c r="E1315"/>
      <c r="F1315"/>
      <c r="G1315"/>
    </row>
    <row r="1316" spans="2:7" x14ac:dyDescent="0.2">
      <c r="B1316"/>
      <c r="C1316"/>
      <c r="D1316"/>
      <c r="E1316"/>
      <c r="F1316"/>
      <c r="G1316"/>
    </row>
    <row r="1317" spans="2:7" x14ac:dyDescent="0.2">
      <c r="B1317"/>
      <c r="C1317"/>
      <c r="D1317"/>
      <c r="E1317"/>
      <c r="F1317"/>
      <c r="G1317"/>
    </row>
    <row r="1318" spans="2:7" x14ac:dyDescent="0.2">
      <c r="B1318"/>
      <c r="C1318"/>
      <c r="D1318"/>
      <c r="E1318"/>
      <c r="F1318"/>
      <c r="G1318"/>
    </row>
    <row r="1319" spans="2:7" x14ac:dyDescent="0.2">
      <c r="B1319"/>
      <c r="C1319"/>
      <c r="D1319"/>
      <c r="E1319"/>
      <c r="F1319"/>
      <c r="G1319"/>
    </row>
    <row r="1320" spans="2:7" x14ac:dyDescent="0.2">
      <c r="B1320"/>
      <c r="C1320"/>
      <c r="D1320"/>
      <c r="E1320"/>
      <c r="F1320"/>
      <c r="G1320"/>
    </row>
    <row r="1321" spans="2:7" x14ac:dyDescent="0.2">
      <c r="B1321"/>
      <c r="C1321"/>
      <c r="D1321"/>
      <c r="E1321"/>
      <c r="F1321"/>
      <c r="G1321"/>
    </row>
    <row r="1322" spans="2:7" x14ac:dyDescent="0.2">
      <c r="B1322"/>
      <c r="C1322"/>
      <c r="D1322"/>
      <c r="E1322"/>
      <c r="F1322"/>
      <c r="G1322"/>
    </row>
    <row r="1323" spans="2:7" x14ac:dyDescent="0.2">
      <c r="B1323"/>
      <c r="C1323"/>
      <c r="D1323"/>
      <c r="E1323"/>
      <c r="F1323"/>
      <c r="G1323"/>
    </row>
    <row r="1324" spans="2:7" x14ac:dyDescent="0.2">
      <c r="B1324"/>
      <c r="C1324"/>
      <c r="D1324"/>
      <c r="E1324"/>
      <c r="F1324"/>
      <c r="G1324"/>
    </row>
    <row r="1325" spans="2:7" x14ac:dyDescent="0.2">
      <c r="B1325"/>
      <c r="C1325"/>
      <c r="D1325"/>
      <c r="E1325"/>
      <c r="F1325"/>
      <c r="G1325"/>
    </row>
    <row r="1326" spans="2:7" x14ac:dyDescent="0.2">
      <c r="B1326"/>
      <c r="C1326"/>
      <c r="D1326"/>
      <c r="E1326"/>
      <c r="F1326"/>
      <c r="G1326"/>
    </row>
    <row r="1327" spans="2:7" x14ac:dyDescent="0.2">
      <c r="B1327"/>
      <c r="C1327"/>
      <c r="D1327"/>
      <c r="E1327"/>
      <c r="F1327"/>
      <c r="G1327"/>
    </row>
    <row r="1328" spans="2:7" x14ac:dyDescent="0.2">
      <c r="B1328"/>
      <c r="C1328"/>
      <c r="D1328"/>
      <c r="E1328"/>
      <c r="F1328"/>
      <c r="G1328"/>
    </row>
    <row r="1329" spans="2:7" x14ac:dyDescent="0.2">
      <c r="B1329"/>
      <c r="C1329"/>
      <c r="D1329"/>
      <c r="E1329"/>
      <c r="F1329"/>
      <c r="G1329"/>
    </row>
    <row r="1330" spans="2:7" x14ac:dyDescent="0.2">
      <c r="B1330"/>
      <c r="C1330"/>
      <c r="D1330"/>
      <c r="E1330"/>
      <c r="F1330"/>
      <c r="G1330"/>
    </row>
    <row r="1331" spans="2:7" x14ac:dyDescent="0.2">
      <c r="B1331"/>
      <c r="C1331"/>
      <c r="D1331"/>
      <c r="E1331"/>
      <c r="F1331"/>
      <c r="G1331"/>
    </row>
    <row r="1332" spans="2:7" x14ac:dyDescent="0.2">
      <c r="B1332"/>
      <c r="C1332"/>
      <c r="D1332"/>
      <c r="E1332"/>
      <c r="F1332"/>
      <c r="G1332"/>
    </row>
    <row r="1333" spans="2:7" x14ac:dyDescent="0.2">
      <c r="B1333"/>
      <c r="C1333"/>
      <c r="D1333"/>
      <c r="E1333"/>
      <c r="F1333"/>
      <c r="G1333"/>
    </row>
    <row r="1334" spans="2:7" x14ac:dyDescent="0.2">
      <c r="B1334"/>
      <c r="C1334"/>
      <c r="D1334"/>
      <c r="E1334"/>
      <c r="F1334"/>
      <c r="G1334"/>
    </row>
    <row r="1335" spans="2:7" x14ac:dyDescent="0.2">
      <c r="B1335"/>
      <c r="C1335"/>
      <c r="D1335"/>
      <c r="E1335"/>
      <c r="F1335"/>
      <c r="G1335"/>
    </row>
    <row r="1336" spans="2:7" x14ac:dyDescent="0.2">
      <c r="B1336"/>
      <c r="C1336"/>
      <c r="D1336"/>
      <c r="E1336"/>
      <c r="F1336"/>
      <c r="G1336"/>
    </row>
    <row r="1337" spans="2:7" x14ac:dyDescent="0.2">
      <c r="B1337"/>
      <c r="C1337"/>
      <c r="D1337"/>
      <c r="E1337"/>
      <c r="F1337"/>
      <c r="G1337"/>
    </row>
    <row r="1338" spans="2:7" x14ac:dyDescent="0.2">
      <c r="B1338"/>
      <c r="C1338"/>
      <c r="D1338"/>
      <c r="E1338"/>
      <c r="F1338"/>
      <c r="G1338"/>
    </row>
    <row r="1339" spans="2:7" x14ac:dyDescent="0.2">
      <c r="B1339"/>
      <c r="C1339"/>
      <c r="D1339"/>
      <c r="E1339"/>
      <c r="F1339"/>
      <c r="G1339"/>
    </row>
    <row r="1340" spans="2:7" x14ac:dyDescent="0.2">
      <c r="B1340"/>
      <c r="C1340"/>
      <c r="D1340"/>
      <c r="E1340"/>
      <c r="F1340"/>
      <c r="G1340"/>
    </row>
    <row r="1341" spans="2:7" x14ac:dyDescent="0.2">
      <c r="B1341"/>
      <c r="C1341"/>
      <c r="D1341"/>
      <c r="E1341"/>
      <c r="F1341"/>
      <c r="G1341"/>
    </row>
    <row r="1342" spans="2:7" x14ac:dyDescent="0.2">
      <c r="B1342"/>
      <c r="C1342"/>
      <c r="D1342"/>
      <c r="E1342"/>
      <c r="F1342"/>
      <c r="G1342"/>
    </row>
    <row r="1343" spans="2:7" x14ac:dyDescent="0.2">
      <c r="B1343"/>
      <c r="C1343"/>
      <c r="D1343"/>
      <c r="E1343"/>
      <c r="F1343"/>
      <c r="G1343"/>
    </row>
    <row r="1344" spans="2:7" x14ac:dyDescent="0.2">
      <c r="B1344"/>
      <c r="C1344"/>
      <c r="D1344"/>
      <c r="E1344"/>
      <c r="F1344"/>
      <c r="G1344"/>
    </row>
    <row r="1345" spans="2:7" x14ac:dyDescent="0.2">
      <c r="B1345"/>
      <c r="C1345"/>
      <c r="D1345"/>
      <c r="E1345"/>
      <c r="F1345"/>
      <c r="G1345"/>
    </row>
    <row r="1346" spans="2:7" x14ac:dyDescent="0.2">
      <c r="B1346"/>
      <c r="C1346"/>
      <c r="D1346"/>
      <c r="E1346"/>
      <c r="F1346"/>
      <c r="G1346"/>
    </row>
    <row r="1347" spans="2:7" x14ac:dyDescent="0.2">
      <c r="B1347"/>
      <c r="C1347"/>
      <c r="D1347"/>
      <c r="E1347"/>
      <c r="F1347"/>
      <c r="G1347"/>
    </row>
    <row r="1348" spans="2:7" x14ac:dyDescent="0.2">
      <c r="B1348"/>
      <c r="C1348"/>
      <c r="D1348"/>
      <c r="E1348"/>
      <c r="F1348"/>
      <c r="G1348"/>
    </row>
    <row r="1349" spans="2:7" x14ac:dyDescent="0.2">
      <c r="B1349"/>
      <c r="C1349"/>
      <c r="D1349"/>
      <c r="E1349"/>
      <c r="F1349"/>
      <c r="G1349"/>
    </row>
    <row r="1350" spans="2:7" x14ac:dyDescent="0.2">
      <c r="B1350"/>
      <c r="C1350"/>
      <c r="D1350"/>
      <c r="E1350"/>
      <c r="F1350"/>
      <c r="G1350"/>
    </row>
    <row r="1351" spans="2:7" x14ac:dyDescent="0.2">
      <c r="B1351"/>
      <c r="C1351"/>
      <c r="D1351"/>
      <c r="E1351"/>
      <c r="F1351"/>
      <c r="G1351"/>
    </row>
    <row r="1352" spans="2:7" x14ac:dyDescent="0.2">
      <c r="B1352"/>
      <c r="C1352"/>
      <c r="D1352"/>
      <c r="E1352"/>
      <c r="F1352"/>
      <c r="G1352"/>
    </row>
    <row r="1353" spans="2:7" x14ac:dyDescent="0.2">
      <c r="B1353"/>
      <c r="C1353"/>
      <c r="D1353"/>
      <c r="E1353"/>
      <c r="F1353"/>
      <c r="G1353"/>
    </row>
    <row r="1354" spans="2:7" x14ac:dyDescent="0.2">
      <c r="B1354"/>
      <c r="C1354"/>
      <c r="D1354"/>
      <c r="E1354"/>
      <c r="F1354"/>
      <c r="G1354"/>
    </row>
    <row r="1355" spans="2:7" x14ac:dyDescent="0.2">
      <c r="B1355"/>
      <c r="C1355"/>
      <c r="D1355"/>
      <c r="E1355"/>
      <c r="F1355"/>
      <c r="G1355"/>
    </row>
    <row r="1356" spans="2:7" x14ac:dyDescent="0.2">
      <c r="B1356"/>
      <c r="C1356"/>
      <c r="D1356"/>
      <c r="E1356"/>
      <c r="F1356"/>
      <c r="G1356"/>
    </row>
    <row r="1357" spans="2:7" x14ac:dyDescent="0.2">
      <c r="B1357"/>
      <c r="C1357"/>
      <c r="D1357"/>
      <c r="E1357"/>
      <c r="F1357"/>
      <c r="G1357"/>
    </row>
    <row r="1358" spans="2:7" x14ac:dyDescent="0.2">
      <c r="B1358"/>
      <c r="C1358"/>
      <c r="D1358"/>
      <c r="E1358"/>
      <c r="F1358"/>
      <c r="G1358"/>
    </row>
    <row r="1359" spans="2:7" x14ac:dyDescent="0.2">
      <c r="B1359"/>
      <c r="C1359"/>
      <c r="D1359"/>
      <c r="E1359"/>
      <c r="F1359"/>
      <c r="G1359"/>
    </row>
    <row r="1360" spans="2:7" x14ac:dyDescent="0.2">
      <c r="B1360"/>
      <c r="C1360"/>
      <c r="D1360"/>
      <c r="E1360"/>
      <c r="F1360"/>
      <c r="G1360"/>
    </row>
    <row r="1361" spans="2:7" x14ac:dyDescent="0.2">
      <c r="B1361"/>
      <c r="C1361"/>
      <c r="D1361"/>
      <c r="E1361"/>
      <c r="F1361"/>
      <c r="G1361"/>
    </row>
    <row r="1362" spans="2:7" x14ac:dyDescent="0.2">
      <c r="B1362"/>
      <c r="C1362"/>
      <c r="D1362"/>
      <c r="E1362"/>
      <c r="F1362"/>
      <c r="G1362"/>
    </row>
    <row r="1363" spans="2:7" x14ac:dyDescent="0.2">
      <c r="B1363"/>
      <c r="C1363"/>
      <c r="D1363"/>
      <c r="E1363"/>
      <c r="F1363"/>
      <c r="G1363"/>
    </row>
    <row r="1364" spans="2:7" x14ac:dyDescent="0.2">
      <c r="B1364"/>
      <c r="C1364"/>
      <c r="D1364"/>
      <c r="E1364"/>
      <c r="F1364"/>
      <c r="G1364"/>
    </row>
    <row r="1365" spans="2:7" x14ac:dyDescent="0.2">
      <c r="B1365"/>
      <c r="C1365"/>
      <c r="D1365"/>
      <c r="E1365"/>
      <c r="F1365"/>
      <c r="G1365"/>
    </row>
    <row r="1366" spans="2:7" x14ac:dyDescent="0.2">
      <c r="B1366"/>
      <c r="C1366"/>
      <c r="D1366"/>
      <c r="E1366"/>
      <c r="F1366"/>
      <c r="G1366"/>
    </row>
    <row r="1367" spans="2:7" x14ac:dyDescent="0.2">
      <c r="B1367"/>
      <c r="C1367"/>
      <c r="D1367"/>
      <c r="E1367"/>
      <c r="F1367"/>
      <c r="G1367"/>
    </row>
    <row r="1368" spans="2:7" x14ac:dyDescent="0.2">
      <c r="B1368"/>
      <c r="C1368"/>
      <c r="D1368"/>
      <c r="E1368"/>
      <c r="F1368"/>
      <c r="G1368"/>
    </row>
    <row r="1369" spans="2:7" x14ac:dyDescent="0.2">
      <c r="B1369"/>
      <c r="C1369"/>
      <c r="D1369"/>
      <c r="E1369"/>
      <c r="F1369"/>
      <c r="G1369"/>
    </row>
    <row r="1370" spans="2:7" x14ac:dyDescent="0.2">
      <c r="B1370"/>
      <c r="C1370"/>
      <c r="D1370"/>
      <c r="E1370"/>
      <c r="F1370"/>
      <c r="G1370"/>
    </row>
    <row r="1371" spans="2:7" x14ac:dyDescent="0.2">
      <c r="B1371"/>
      <c r="C1371"/>
      <c r="D1371"/>
      <c r="E1371"/>
      <c r="F1371"/>
      <c r="G1371"/>
    </row>
    <row r="1372" spans="2:7" x14ac:dyDescent="0.2">
      <c r="B1372"/>
      <c r="C1372"/>
      <c r="D1372"/>
      <c r="E1372"/>
      <c r="F1372"/>
      <c r="G1372"/>
    </row>
    <row r="1373" spans="2:7" x14ac:dyDescent="0.2">
      <c r="B1373"/>
      <c r="C1373"/>
      <c r="D1373"/>
      <c r="E1373"/>
      <c r="F1373"/>
      <c r="G1373"/>
    </row>
    <row r="1374" spans="2:7" x14ac:dyDescent="0.2">
      <c r="B1374"/>
      <c r="C1374"/>
      <c r="D1374"/>
      <c r="E1374"/>
      <c r="F1374"/>
      <c r="G1374"/>
    </row>
    <row r="1375" spans="2:7" x14ac:dyDescent="0.2">
      <c r="B1375"/>
      <c r="C1375"/>
      <c r="D1375"/>
      <c r="E1375"/>
      <c r="F1375"/>
      <c r="G1375"/>
    </row>
    <row r="1376" spans="2:7" x14ac:dyDescent="0.2">
      <c r="B1376"/>
      <c r="C1376"/>
      <c r="D1376"/>
      <c r="E1376"/>
      <c r="F1376"/>
      <c r="G1376"/>
    </row>
    <row r="1377" spans="2:7" x14ac:dyDescent="0.2">
      <c r="B1377"/>
      <c r="C1377"/>
      <c r="D1377"/>
      <c r="E1377"/>
      <c r="F1377"/>
      <c r="G1377"/>
    </row>
    <row r="1378" spans="2:7" x14ac:dyDescent="0.2">
      <c r="B1378"/>
      <c r="C1378"/>
      <c r="D1378"/>
      <c r="E1378"/>
      <c r="F1378"/>
      <c r="G1378"/>
    </row>
    <row r="1379" spans="2:7" x14ac:dyDescent="0.2">
      <c r="B1379"/>
      <c r="C1379"/>
      <c r="D1379"/>
      <c r="E1379"/>
      <c r="F1379"/>
      <c r="G1379"/>
    </row>
    <row r="1380" spans="2:7" x14ac:dyDescent="0.2">
      <c r="B1380"/>
      <c r="C1380"/>
      <c r="D1380"/>
      <c r="E1380"/>
      <c r="F1380"/>
      <c r="G1380"/>
    </row>
    <row r="1381" spans="2:7" x14ac:dyDescent="0.2">
      <c r="B1381"/>
      <c r="C1381"/>
      <c r="D1381"/>
      <c r="E1381"/>
      <c r="F1381"/>
      <c r="G1381"/>
    </row>
    <row r="1382" spans="2:7" x14ac:dyDescent="0.2">
      <c r="B1382"/>
      <c r="C1382"/>
      <c r="D1382"/>
      <c r="E1382"/>
      <c r="F1382"/>
      <c r="G1382"/>
    </row>
    <row r="1383" spans="2:7" x14ac:dyDescent="0.2">
      <c r="B1383"/>
      <c r="C1383"/>
      <c r="D1383"/>
      <c r="E1383"/>
      <c r="F1383"/>
      <c r="G1383"/>
    </row>
    <row r="1384" spans="2:7" x14ac:dyDescent="0.2">
      <c r="B1384"/>
      <c r="C1384"/>
      <c r="D1384"/>
      <c r="E1384"/>
      <c r="F1384"/>
      <c r="G1384"/>
    </row>
    <row r="1385" spans="2:7" x14ac:dyDescent="0.2">
      <c r="B1385"/>
      <c r="C1385"/>
      <c r="D1385"/>
      <c r="E1385"/>
      <c r="F1385"/>
      <c r="G1385"/>
    </row>
    <row r="1386" spans="2:7" x14ac:dyDescent="0.2">
      <c r="B1386"/>
      <c r="C1386"/>
      <c r="D1386"/>
      <c r="E1386"/>
      <c r="F1386"/>
      <c r="G1386"/>
    </row>
    <row r="1387" spans="2:7" x14ac:dyDescent="0.2">
      <c r="B1387"/>
      <c r="C1387"/>
      <c r="D1387"/>
      <c r="E1387"/>
      <c r="F1387"/>
      <c r="G1387"/>
    </row>
    <row r="1388" spans="2:7" x14ac:dyDescent="0.2">
      <c r="B1388"/>
      <c r="C1388"/>
      <c r="D1388"/>
      <c r="E1388"/>
      <c r="F1388"/>
      <c r="G1388"/>
    </row>
    <row r="1389" spans="2:7" x14ac:dyDescent="0.2">
      <c r="B1389"/>
      <c r="C1389"/>
      <c r="D1389"/>
      <c r="E1389"/>
      <c r="F1389"/>
      <c r="G1389"/>
    </row>
    <row r="1390" spans="2:7" x14ac:dyDescent="0.2">
      <c r="B1390"/>
      <c r="C1390"/>
      <c r="D1390"/>
      <c r="E1390"/>
      <c r="F1390"/>
      <c r="G1390"/>
    </row>
    <row r="1391" spans="2:7" x14ac:dyDescent="0.2">
      <c r="B1391"/>
      <c r="C1391"/>
      <c r="D1391"/>
      <c r="E1391"/>
      <c r="F1391"/>
      <c r="G1391"/>
    </row>
    <row r="1392" spans="2:7" x14ac:dyDescent="0.2">
      <c r="B1392"/>
      <c r="C1392"/>
      <c r="D1392"/>
      <c r="E1392"/>
      <c r="F1392"/>
      <c r="G1392"/>
    </row>
    <row r="1393" spans="2:7" x14ac:dyDescent="0.2">
      <c r="B1393"/>
      <c r="C1393"/>
      <c r="D1393"/>
      <c r="E1393"/>
      <c r="F1393"/>
      <c r="G1393"/>
    </row>
    <row r="1394" spans="2:7" x14ac:dyDescent="0.2">
      <c r="B1394"/>
      <c r="C1394"/>
      <c r="D1394"/>
      <c r="E1394"/>
      <c r="F1394"/>
      <c r="G1394"/>
    </row>
    <row r="1395" spans="2:7" x14ac:dyDescent="0.2">
      <c r="B1395"/>
      <c r="C1395"/>
      <c r="D1395"/>
      <c r="E1395"/>
      <c r="F1395"/>
      <c r="G1395"/>
    </row>
    <row r="1396" spans="2:7" x14ac:dyDescent="0.2">
      <c r="B1396"/>
      <c r="C1396"/>
      <c r="D1396"/>
      <c r="E1396"/>
      <c r="F1396"/>
      <c r="G1396"/>
    </row>
    <row r="1397" spans="2:7" x14ac:dyDescent="0.2">
      <c r="B1397"/>
      <c r="C1397"/>
      <c r="D1397"/>
      <c r="E1397"/>
      <c r="F1397"/>
      <c r="G1397"/>
    </row>
    <row r="1398" spans="2:7" x14ac:dyDescent="0.2">
      <c r="B1398"/>
      <c r="C1398"/>
      <c r="D1398"/>
      <c r="E1398"/>
      <c r="F1398"/>
      <c r="G1398"/>
    </row>
    <row r="1399" spans="2:7" x14ac:dyDescent="0.2">
      <c r="B1399"/>
      <c r="C1399"/>
      <c r="D1399"/>
      <c r="E1399"/>
      <c r="F1399"/>
      <c r="G1399"/>
    </row>
    <row r="1400" spans="2:7" x14ac:dyDescent="0.2">
      <c r="B1400"/>
      <c r="C1400"/>
      <c r="D1400"/>
      <c r="E1400"/>
      <c r="F1400"/>
      <c r="G1400"/>
    </row>
    <row r="1401" spans="2:7" x14ac:dyDescent="0.2">
      <c r="B1401"/>
      <c r="C1401"/>
      <c r="D1401"/>
      <c r="E1401"/>
      <c r="F1401"/>
      <c r="G1401"/>
    </row>
    <row r="1402" spans="2:7" x14ac:dyDescent="0.2">
      <c r="B1402"/>
      <c r="C1402"/>
      <c r="D1402"/>
      <c r="E1402"/>
      <c r="F1402"/>
      <c r="G1402"/>
    </row>
    <row r="1403" spans="2:7" x14ac:dyDescent="0.2">
      <c r="B1403"/>
      <c r="C1403"/>
      <c r="D1403"/>
      <c r="E1403"/>
      <c r="F1403"/>
      <c r="G1403"/>
    </row>
    <row r="1404" spans="2:7" x14ac:dyDescent="0.2">
      <c r="B1404"/>
      <c r="C1404"/>
      <c r="D1404"/>
      <c r="E1404"/>
      <c r="F1404"/>
      <c r="G1404"/>
    </row>
    <row r="1405" spans="2:7" x14ac:dyDescent="0.2">
      <c r="B1405"/>
      <c r="C1405"/>
      <c r="D1405"/>
      <c r="E1405"/>
      <c r="F1405"/>
      <c r="G1405"/>
    </row>
    <row r="1406" spans="2:7" x14ac:dyDescent="0.2">
      <c r="B1406"/>
      <c r="C1406"/>
      <c r="D1406"/>
      <c r="E1406"/>
      <c r="F1406"/>
      <c r="G1406"/>
    </row>
    <row r="1407" spans="2:7" x14ac:dyDescent="0.2">
      <c r="B1407"/>
      <c r="C1407"/>
      <c r="D1407"/>
      <c r="E1407"/>
      <c r="F1407"/>
      <c r="G1407"/>
    </row>
    <row r="1408" spans="2:7" x14ac:dyDescent="0.2">
      <c r="B1408"/>
      <c r="C1408"/>
      <c r="D1408"/>
      <c r="E1408"/>
      <c r="F1408"/>
      <c r="G1408"/>
    </row>
    <row r="1409" spans="2:7" x14ac:dyDescent="0.2">
      <c r="B1409"/>
      <c r="C1409"/>
      <c r="D1409"/>
      <c r="E1409"/>
      <c r="F1409"/>
      <c r="G1409"/>
    </row>
    <row r="1410" spans="2:7" x14ac:dyDescent="0.2">
      <c r="B1410"/>
      <c r="C1410"/>
      <c r="D1410"/>
      <c r="E1410"/>
      <c r="F1410"/>
      <c r="G1410"/>
    </row>
    <row r="1411" spans="2:7" x14ac:dyDescent="0.2">
      <c r="B1411"/>
      <c r="C1411"/>
      <c r="D1411"/>
      <c r="E1411"/>
      <c r="F1411"/>
      <c r="G1411"/>
    </row>
    <row r="1412" spans="2:7" x14ac:dyDescent="0.2">
      <c r="B1412"/>
      <c r="C1412"/>
      <c r="D1412"/>
      <c r="E1412"/>
      <c r="F1412"/>
      <c r="G1412"/>
    </row>
    <row r="1413" spans="2:7" x14ac:dyDescent="0.2">
      <c r="B1413"/>
      <c r="C1413"/>
      <c r="D1413"/>
      <c r="E1413"/>
      <c r="F1413"/>
      <c r="G1413"/>
    </row>
    <row r="1414" spans="2:7" x14ac:dyDescent="0.2">
      <c r="B1414"/>
      <c r="C1414"/>
      <c r="D1414"/>
      <c r="E1414"/>
      <c r="F1414"/>
      <c r="G1414"/>
    </row>
    <row r="1415" spans="2:7" x14ac:dyDescent="0.2">
      <c r="B1415"/>
      <c r="C1415"/>
      <c r="D1415"/>
      <c r="E1415"/>
      <c r="F1415"/>
      <c r="G1415"/>
    </row>
    <row r="1416" spans="2:7" x14ac:dyDescent="0.2">
      <c r="B1416"/>
      <c r="C1416"/>
      <c r="D1416"/>
      <c r="E1416"/>
      <c r="F1416"/>
      <c r="G1416"/>
    </row>
    <row r="1417" spans="2:7" x14ac:dyDescent="0.2">
      <c r="B1417"/>
      <c r="C1417"/>
      <c r="D1417"/>
      <c r="E1417"/>
      <c r="F1417"/>
      <c r="G1417"/>
    </row>
    <row r="1418" spans="2:7" x14ac:dyDescent="0.2">
      <c r="B1418"/>
      <c r="C1418"/>
      <c r="D1418"/>
      <c r="E1418"/>
      <c r="F1418"/>
      <c r="G1418"/>
    </row>
    <row r="1419" spans="2:7" x14ac:dyDescent="0.2">
      <c r="B1419"/>
      <c r="C1419"/>
      <c r="D1419"/>
      <c r="E1419"/>
      <c r="F1419"/>
      <c r="G1419"/>
    </row>
    <row r="1420" spans="2:7" x14ac:dyDescent="0.2">
      <c r="B1420"/>
      <c r="C1420"/>
      <c r="D1420"/>
      <c r="E1420"/>
      <c r="F1420"/>
      <c r="G1420"/>
    </row>
    <row r="1421" spans="2:7" x14ac:dyDescent="0.2">
      <c r="B1421"/>
      <c r="C1421"/>
      <c r="D1421"/>
      <c r="E1421"/>
      <c r="F1421"/>
      <c r="G1421"/>
    </row>
    <row r="1422" spans="2:7" x14ac:dyDescent="0.2">
      <c r="B1422"/>
      <c r="C1422"/>
      <c r="D1422"/>
      <c r="E1422"/>
      <c r="F1422"/>
      <c r="G1422"/>
    </row>
    <row r="1423" spans="2:7" x14ac:dyDescent="0.2">
      <c r="B1423"/>
      <c r="C1423"/>
      <c r="D1423"/>
      <c r="E1423"/>
      <c r="F1423"/>
      <c r="G1423"/>
    </row>
    <row r="1424" spans="2:7" x14ac:dyDescent="0.2">
      <c r="B1424"/>
      <c r="C1424"/>
      <c r="D1424"/>
      <c r="E1424"/>
      <c r="F1424"/>
      <c r="G1424"/>
    </row>
    <row r="1425" spans="2:7" x14ac:dyDescent="0.2">
      <c r="B1425"/>
      <c r="C1425"/>
      <c r="D1425"/>
      <c r="E1425"/>
      <c r="F1425"/>
      <c r="G1425"/>
    </row>
    <row r="1426" spans="2:7" x14ac:dyDescent="0.2">
      <c r="B1426"/>
      <c r="C1426"/>
      <c r="D1426"/>
      <c r="E1426"/>
      <c r="F1426"/>
      <c r="G1426"/>
    </row>
    <row r="1427" spans="2:7" x14ac:dyDescent="0.2">
      <c r="B1427"/>
      <c r="C1427"/>
      <c r="D1427"/>
      <c r="E1427"/>
      <c r="F1427"/>
      <c r="G1427"/>
    </row>
    <row r="1428" spans="2:7" x14ac:dyDescent="0.2">
      <c r="B1428"/>
      <c r="C1428"/>
      <c r="D1428"/>
      <c r="E1428"/>
      <c r="F1428"/>
      <c r="G1428"/>
    </row>
    <row r="1429" spans="2:7" x14ac:dyDescent="0.2">
      <c r="B1429"/>
      <c r="C1429"/>
      <c r="D1429"/>
      <c r="E1429"/>
      <c r="F1429"/>
      <c r="G1429"/>
    </row>
    <row r="1430" spans="2:7" x14ac:dyDescent="0.2">
      <c r="B1430"/>
      <c r="C1430"/>
      <c r="D1430"/>
      <c r="E1430"/>
      <c r="F1430"/>
      <c r="G1430"/>
    </row>
    <row r="1431" spans="2:7" x14ac:dyDescent="0.2">
      <c r="B1431"/>
      <c r="C1431"/>
      <c r="D1431"/>
      <c r="E1431"/>
      <c r="F1431"/>
      <c r="G1431"/>
    </row>
    <row r="1432" spans="2:7" x14ac:dyDescent="0.2">
      <c r="B1432"/>
      <c r="C1432"/>
      <c r="D1432"/>
      <c r="E1432"/>
      <c r="F1432"/>
      <c r="G1432"/>
    </row>
    <row r="1433" spans="2:7" x14ac:dyDescent="0.2">
      <c r="B1433"/>
      <c r="C1433"/>
      <c r="D1433"/>
      <c r="E1433"/>
      <c r="F1433"/>
      <c r="G1433"/>
    </row>
    <row r="1434" spans="2:7" x14ac:dyDescent="0.2">
      <c r="B1434"/>
      <c r="C1434"/>
      <c r="D1434"/>
      <c r="E1434"/>
      <c r="F1434"/>
      <c r="G1434"/>
    </row>
    <row r="1435" spans="2:7" x14ac:dyDescent="0.2">
      <c r="B1435"/>
      <c r="C1435"/>
      <c r="D1435"/>
      <c r="E1435"/>
      <c r="F1435"/>
      <c r="G1435"/>
    </row>
    <row r="1436" spans="2:7" x14ac:dyDescent="0.2">
      <c r="B1436"/>
      <c r="C1436"/>
      <c r="D1436"/>
      <c r="E1436"/>
      <c r="F1436"/>
      <c r="G1436"/>
    </row>
    <row r="1437" spans="2:7" x14ac:dyDescent="0.2">
      <c r="B1437"/>
      <c r="C1437"/>
      <c r="D1437"/>
      <c r="E1437"/>
      <c r="F1437"/>
      <c r="G1437"/>
    </row>
    <row r="1438" spans="2:7" x14ac:dyDescent="0.2">
      <c r="B1438"/>
      <c r="C1438"/>
      <c r="D1438"/>
      <c r="E1438"/>
      <c r="F1438"/>
      <c r="G1438"/>
    </row>
    <row r="1439" spans="2:7" x14ac:dyDescent="0.2">
      <c r="B1439"/>
      <c r="C1439"/>
      <c r="D1439"/>
      <c r="E1439"/>
      <c r="F1439"/>
      <c r="G1439"/>
    </row>
    <row r="1440" spans="2:7" x14ac:dyDescent="0.2">
      <c r="B1440"/>
      <c r="C1440"/>
      <c r="D1440"/>
      <c r="E1440"/>
      <c r="F1440"/>
      <c r="G1440"/>
    </row>
    <row r="1441" spans="2:7" x14ac:dyDescent="0.2">
      <c r="B1441"/>
      <c r="C1441"/>
      <c r="D1441"/>
      <c r="E1441"/>
      <c r="F1441"/>
      <c r="G1441"/>
    </row>
    <row r="1442" spans="2:7" x14ac:dyDescent="0.2">
      <c r="B1442"/>
      <c r="C1442"/>
      <c r="D1442"/>
      <c r="E1442"/>
      <c r="F1442"/>
      <c r="G1442"/>
    </row>
    <row r="1443" spans="2:7" x14ac:dyDescent="0.2">
      <c r="B1443"/>
      <c r="C1443"/>
      <c r="D1443"/>
      <c r="E1443"/>
      <c r="F1443"/>
      <c r="G1443"/>
    </row>
    <row r="1444" spans="2:7" x14ac:dyDescent="0.2">
      <c r="B1444"/>
      <c r="C1444"/>
      <c r="D1444"/>
      <c r="E1444"/>
      <c r="F1444"/>
      <c r="G1444"/>
    </row>
    <row r="1445" spans="2:7" x14ac:dyDescent="0.2">
      <c r="B1445"/>
      <c r="C1445"/>
      <c r="D1445"/>
      <c r="E1445"/>
      <c r="F1445"/>
      <c r="G1445"/>
    </row>
    <row r="1446" spans="2:7" x14ac:dyDescent="0.2">
      <c r="B1446"/>
      <c r="C1446"/>
      <c r="D1446"/>
      <c r="E1446"/>
      <c r="F1446"/>
      <c r="G1446"/>
    </row>
    <row r="1447" spans="2:7" x14ac:dyDescent="0.2">
      <c r="B1447"/>
      <c r="C1447"/>
      <c r="D1447"/>
      <c r="E1447"/>
      <c r="F1447"/>
      <c r="G1447"/>
    </row>
    <row r="1448" spans="2:7" x14ac:dyDescent="0.2">
      <c r="B1448"/>
      <c r="C1448"/>
      <c r="D1448"/>
      <c r="E1448"/>
      <c r="F1448"/>
      <c r="G1448"/>
    </row>
    <row r="1449" spans="2:7" x14ac:dyDescent="0.2">
      <c r="B1449"/>
      <c r="C1449"/>
      <c r="D1449"/>
      <c r="E1449"/>
      <c r="F1449"/>
      <c r="G1449"/>
    </row>
    <row r="1450" spans="2:7" x14ac:dyDescent="0.2">
      <c r="B1450"/>
      <c r="C1450"/>
      <c r="D1450"/>
      <c r="E1450"/>
      <c r="F1450"/>
      <c r="G1450"/>
    </row>
    <row r="1451" spans="2:7" x14ac:dyDescent="0.2">
      <c r="B1451"/>
      <c r="C1451"/>
      <c r="D1451"/>
      <c r="E1451"/>
      <c r="F1451"/>
      <c r="G1451"/>
    </row>
    <row r="1452" spans="2:7" x14ac:dyDescent="0.2">
      <c r="B1452"/>
      <c r="C1452"/>
      <c r="D1452"/>
      <c r="E1452"/>
      <c r="F1452"/>
      <c r="G1452"/>
    </row>
    <row r="1453" spans="2:7" x14ac:dyDescent="0.2">
      <c r="B1453"/>
      <c r="C1453"/>
      <c r="D1453"/>
      <c r="E1453"/>
      <c r="F1453"/>
      <c r="G1453"/>
    </row>
    <row r="1454" spans="2:7" x14ac:dyDescent="0.2">
      <c r="B1454"/>
      <c r="C1454"/>
      <c r="D1454"/>
      <c r="E1454"/>
      <c r="F1454"/>
      <c r="G1454"/>
    </row>
    <row r="1455" spans="2:7" x14ac:dyDescent="0.2">
      <c r="B1455"/>
      <c r="C1455"/>
      <c r="D1455"/>
      <c r="E1455"/>
      <c r="F1455"/>
      <c r="G1455"/>
    </row>
    <row r="1456" spans="2:7" x14ac:dyDescent="0.2">
      <c r="B1456"/>
      <c r="C1456"/>
      <c r="D1456"/>
      <c r="E1456"/>
      <c r="F1456"/>
      <c r="G1456"/>
    </row>
    <row r="1457" spans="2:7" x14ac:dyDescent="0.2">
      <c r="B1457"/>
      <c r="C1457"/>
      <c r="D1457"/>
      <c r="E1457"/>
      <c r="F1457"/>
      <c r="G1457"/>
    </row>
    <row r="1458" spans="2:7" x14ac:dyDescent="0.2">
      <c r="B1458"/>
      <c r="C1458"/>
      <c r="D1458"/>
      <c r="E1458"/>
      <c r="F1458"/>
      <c r="G1458"/>
    </row>
    <row r="1459" spans="2:7" x14ac:dyDescent="0.2">
      <c r="B1459"/>
      <c r="C1459"/>
      <c r="D1459"/>
      <c r="E1459"/>
      <c r="F1459"/>
      <c r="G1459"/>
    </row>
    <row r="1460" spans="2:7" x14ac:dyDescent="0.2">
      <c r="B1460"/>
      <c r="C1460"/>
      <c r="D1460"/>
      <c r="E1460"/>
      <c r="F1460"/>
      <c r="G1460"/>
    </row>
    <row r="1461" spans="2:7" x14ac:dyDescent="0.2">
      <c r="B1461"/>
      <c r="C1461"/>
      <c r="D1461"/>
      <c r="E1461"/>
      <c r="F1461"/>
      <c r="G1461"/>
    </row>
    <row r="1462" spans="2:7" x14ac:dyDescent="0.2">
      <c r="B1462"/>
      <c r="C1462"/>
      <c r="D1462"/>
      <c r="E1462"/>
      <c r="F1462"/>
      <c r="G1462"/>
    </row>
    <row r="1463" spans="2:7" x14ac:dyDescent="0.2">
      <c r="B1463"/>
      <c r="C1463"/>
      <c r="D1463"/>
      <c r="E1463"/>
      <c r="F1463"/>
      <c r="G1463"/>
    </row>
    <row r="1464" spans="2:7" x14ac:dyDescent="0.2">
      <c r="B1464"/>
      <c r="C1464"/>
      <c r="D1464"/>
      <c r="E1464"/>
      <c r="F1464"/>
      <c r="G1464"/>
    </row>
    <row r="1465" spans="2:7" x14ac:dyDescent="0.2">
      <c r="B1465"/>
      <c r="C1465"/>
      <c r="D1465"/>
      <c r="E1465"/>
      <c r="F1465"/>
      <c r="G1465"/>
    </row>
    <row r="1466" spans="2:7" x14ac:dyDescent="0.2">
      <c r="B1466"/>
      <c r="C1466"/>
      <c r="D1466"/>
      <c r="E1466"/>
      <c r="F1466"/>
      <c r="G1466"/>
    </row>
    <row r="1467" spans="2:7" x14ac:dyDescent="0.2">
      <c r="B1467"/>
      <c r="C1467"/>
      <c r="D1467"/>
      <c r="E1467"/>
      <c r="F1467"/>
      <c r="G1467"/>
    </row>
    <row r="1468" spans="2:7" x14ac:dyDescent="0.2">
      <c r="B1468"/>
      <c r="C1468"/>
      <c r="D1468"/>
      <c r="E1468"/>
      <c r="F1468"/>
      <c r="G1468"/>
    </row>
    <row r="1469" spans="2:7" x14ac:dyDescent="0.2">
      <c r="B1469"/>
      <c r="C1469"/>
      <c r="D1469"/>
      <c r="E1469"/>
      <c r="F1469"/>
      <c r="G1469"/>
    </row>
    <row r="1470" spans="2:7" x14ac:dyDescent="0.2">
      <c r="B1470"/>
      <c r="C1470"/>
      <c r="D1470"/>
      <c r="E1470"/>
      <c r="F1470"/>
      <c r="G1470"/>
    </row>
    <row r="1471" spans="2:7" x14ac:dyDescent="0.2">
      <c r="B1471"/>
      <c r="C1471"/>
      <c r="D1471"/>
      <c r="E1471"/>
      <c r="F1471"/>
      <c r="G1471"/>
    </row>
    <row r="1472" spans="2:7" x14ac:dyDescent="0.2">
      <c r="B1472"/>
      <c r="C1472"/>
      <c r="D1472"/>
      <c r="E1472"/>
      <c r="F1472"/>
      <c r="G1472"/>
    </row>
    <row r="1473" spans="2:7" x14ac:dyDescent="0.2">
      <c r="B1473"/>
      <c r="C1473"/>
      <c r="D1473"/>
      <c r="E1473"/>
      <c r="F1473"/>
      <c r="G1473"/>
    </row>
    <row r="1474" spans="2:7" x14ac:dyDescent="0.2">
      <c r="B1474"/>
      <c r="C1474"/>
      <c r="D1474"/>
      <c r="E1474"/>
      <c r="F1474"/>
      <c r="G1474"/>
    </row>
    <row r="1475" spans="2:7" x14ac:dyDescent="0.2">
      <c r="B1475"/>
      <c r="C1475"/>
      <c r="D1475"/>
      <c r="E1475"/>
      <c r="F1475"/>
      <c r="G1475"/>
    </row>
    <row r="1476" spans="2:7" x14ac:dyDescent="0.2">
      <c r="B1476"/>
      <c r="C1476"/>
      <c r="D1476"/>
      <c r="E1476"/>
      <c r="F1476"/>
      <c r="G1476"/>
    </row>
    <row r="1477" spans="2:7" x14ac:dyDescent="0.2">
      <c r="B1477"/>
      <c r="C1477"/>
      <c r="D1477"/>
      <c r="E1477"/>
      <c r="F1477"/>
      <c r="G1477"/>
    </row>
    <row r="1478" spans="2:7" x14ac:dyDescent="0.2">
      <c r="B1478"/>
      <c r="C1478"/>
      <c r="D1478"/>
      <c r="E1478"/>
      <c r="F1478"/>
      <c r="G1478"/>
    </row>
    <row r="1479" spans="2:7" x14ac:dyDescent="0.2">
      <c r="B1479"/>
      <c r="C1479"/>
      <c r="D1479"/>
      <c r="E1479"/>
      <c r="F1479"/>
      <c r="G1479"/>
    </row>
    <row r="1480" spans="2:7" x14ac:dyDescent="0.2">
      <c r="B1480"/>
      <c r="C1480"/>
      <c r="D1480"/>
      <c r="E1480"/>
      <c r="F1480"/>
      <c r="G1480"/>
    </row>
    <row r="1481" spans="2:7" x14ac:dyDescent="0.2">
      <c r="B1481"/>
      <c r="C1481"/>
      <c r="D1481"/>
      <c r="E1481"/>
      <c r="F1481"/>
      <c r="G1481"/>
    </row>
    <row r="1482" spans="2:7" x14ac:dyDescent="0.2">
      <c r="B1482"/>
      <c r="C1482"/>
      <c r="D1482"/>
      <c r="E1482"/>
      <c r="F1482"/>
      <c r="G1482"/>
    </row>
    <row r="1483" spans="2:7" x14ac:dyDescent="0.2">
      <c r="B1483"/>
      <c r="C1483"/>
      <c r="D1483"/>
      <c r="E1483"/>
      <c r="F1483"/>
      <c r="G1483"/>
    </row>
    <row r="1484" spans="2:7" x14ac:dyDescent="0.2">
      <c r="B1484"/>
      <c r="C1484"/>
      <c r="D1484"/>
      <c r="E1484"/>
      <c r="F1484"/>
      <c r="G1484"/>
    </row>
    <row r="1485" spans="2:7" x14ac:dyDescent="0.2">
      <c r="B1485"/>
      <c r="C1485"/>
      <c r="D1485"/>
      <c r="E1485"/>
      <c r="F1485"/>
      <c r="G1485"/>
    </row>
    <row r="1486" spans="2:7" x14ac:dyDescent="0.2">
      <c r="B1486"/>
      <c r="C1486"/>
      <c r="D1486"/>
      <c r="E1486"/>
      <c r="F1486"/>
      <c r="G1486"/>
    </row>
    <row r="1487" spans="2:7" x14ac:dyDescent="0.2">
      <c r="B1487"/>
      <c r="C1487"/>
      <c r="D1487"/>
      <c r="E1487"/>
      <c r="F1487"/>
      <c r="G1487"/>
    </row>
    <row r="1488" spans="2:7" x14ac:dyDescent="0.2">
      <c r="B1488"/>
      <c r="C1488"/>
      <c r="D1488"/>
      <c r="E1488"/>
      <c r="F1488"/>
      <c r="G1488"/>
    </row>
    <row r="1489" spans="2:7" x14ac:dyDescent="0.2">
      <c r="B1489"/>
      <c r="C1489"/>
      <c r="D1489"/>
      <c r="E1489"/>
      <c r="F1489"/>
      <c r="G1489"/>
    </row>
    <row r="1490" spans="2:7" x14ac:dyDescent="0.2">
      <c r="B1490"/>
      <c r="C1490"/>
      <c r="D1490"/>
      <c r="E1490"/>
      <c r="F1490"/>
      <c r="G1490"/>
    </row>
    <row r="1491" spans="2:7" x14ac:dyDescent="0.2">
      <c r="B1491"/>
      <c r="C1491"/>
      <c r="D1491"/>
      <c r="E1491"/>
      <c r="F1491"/>
      <c r="G1491"/>
    </row>
    <row r="1492" spans="2:7" x14ac:dyDescent="0.2">
      <c r="B1492"/>
      <c r="C1492"/>
      <c r="D1492"/>
      <c r="E1492"/>
      <c r="F1492"/>
      <c r="G1492"/>
    </row>
    <row r="1493" spans="2:7" x14ac:dyDescent="0.2">
      <c r="B1493"/>
      <c r="C1493"/>
      <c r="D1493"/>
      <c r="E1493"/>
      <c r="F1493"/>
      <c r="G1493"/>
    </row>
    <row r="1494" spans="2:7" x14ac:dyDescent="0.2">
      <c r="B1494"/>
      <c r="C1494"/>
      <c r="D1494"/>
      <c r="E1494"/>
      <c r="F1494"/>
      <c r="G1494"/>
    </row>
    <row r="1495" spans="2:7" x14ac:dyDescent="0.2">
      <c r="B1495"/>
      <c r="C1495"/>
      <c r="D1495"/>
      <c r="E1495"/>
      <c r="F1495"/>
      <c r="G1495"/>
    </row>
    <row r="1496" spans="2:7" x14ac:dyDescent="0.2">
      <c r="B1496"/>
      <c r="C1496"/>
      <c r="D1496"/>
      <c r="E1496"/>
      <c r="F1496"/>
      <c r="G1496"/>
    </row>
    <row r="1497" spans="2:7" x14ac:dyDescent="0.2">
      <c r="B1497"/>
      <c r="C1497"/>
      <c r="D1497"/>
      <c r="E1497"/>
      <c r="F1497"/>
      <c r="G1497"/>
    </row>
    <row r="1498" spans="2:7" x14ac:dyDescent="0.2">
      <c r="B1498"/>
      <c r="C1498"/>
      <c r="D1498"/>
      <c r="E1498"/>
      <c r="F1498"/>
      <c r="G1498"/>
    </row>
    <row r="1499" spans="2:7" x14ac:dyDescent="0.2">
      <c r="B1499"/>
      <c r="C1499"/>
      <c r="D1499"/>
      <c r="E1499"/>
      <c r="F1499"/>
      <c r="G1499"/>
    </row>
    <row r="1500" spans="2:7" x14ac:dyDescent="0.2">
      <c r="B1500"/>
      <c r="C1500"/>
      <c r="D1500"/>
      <c r="E1500"/>
      <c r="F1500"/>
      <c r="G1500"/>
    </row>
    <row r="1501" spans="2:7" x14ac:dyDescent="0.2">
      <c r="B1501"/>
      <c r="C1501"/>
      <c r="D1501"/>
      <c r="E1501"/>
      <c r="F1501"/>
      <c r="G1501"/>
    </row>
    <row r="1502" spans="2:7" x14ac:dyDescent="0.2">
      <c r="B1502"/>
      <c r="C1502"/>
      <c r="D1502"/>
      <c r="E1502"/>
      <c r="F1502"/>
      <c r="G1502"/>
    </row>
    <row r="1503" spans="2:7" x14ac:dyDescent="0.2">
      <c r="B1503"/>
      <c r="C1503"/>
      <c r="D1503"/>
      <c r="E1503"/>
      <c r="F1503"/>
      <c r="G1503"/>
    </row>
    <row r="1504" spans="2:7" x14ac:dyDescent="0.2">
      <c r="B1504"/>
      <c r="C1504"/>
      <c r="D1504"/>
      <c r="E1504"/>
      <c r="F1504"/>
      <c r="G1504"/>
    </row>
    <row r="1505" spans="2:7" x14ac:dyDescent="0.2">
      <c r="B1505"/>
      <c r="C1505"/>
      <c r="D1505"/>
      <c r="E1505"/>
      <c r="F1505"/>
      <c r="G1505"/>
    </row>
    <row r="1506" spans="2:7" x14ac:dyDescent="0.2">
      <c r="B1506"/>
      <c r="C1506"/>
      <c r="D1506"/>
      <c r="E1506"/>
      <c r="F1506"/>
      <c r="G1506"/>
    </row>
    <row r="1507" spans="2:7" x14ac:dyDescent="0.2">
      <c r="B1507"/>
      <c r="C1507"/>
      <c r="D1507"/>
      <c r="E1507"/>
      <c r="F1507"/>
      <c r="G1507"/>
    </row>
    <row r="1508" spans="2:7" x14ac:dyDescent="0.2">
      <c r="B1508"/>
      <c r="C1508"/>
      <c r="D1508"/>
      <c r="E1508"/>
      <c r="F1508"/>
      <c r="G1508"/>
    </row>
    <row r="1509" spans="2:7" x14ac:dyDescent="0.2">
      <c r="B1509"/>
      <c r="C1509"/>
      <c r="D1509"/>
      <c r="E1509"/>
      <c r="F1509"/>
      <c r="G1509"/>
    </row>
    <row r="1510" spans="2:7" x14ac:dyDescent="0.2">
      <c r="B1510"/>
      <c r="C1510"/>
      <c r="D1510"/>
      <c r="E1510"/>
      <c r="F1510"/>
      <c r="G1510"/>
    </row>
    <row r="1511" spans="2:7" x14ac:dyDescent="0.2">
      <c r="B1511"/>
      <c r="C1511"/>
      <c r="D1511"/>
      <c r="E1511"/>
      <c r="F1511"/>
      <c r="G1511"/>
    </row>
    <row r="1512" spans="2:7" x14ac:dyDescent="0.2">
      <c r="B1512"/>
      <c r="C1512"/>
      <c r="D1512"/>
      <c r="E1512"/>
      <c r="F1512"/>
      <c r="G1512"/>
    </row>
    <row r="1513" spans="2:7" x14ac:dyDescent="0.2">
      <c r="B1513"/>
      <c r="C1513"/>
      <c r="D1513"/>
      <c r="E1513"/>
      <c r="F1513"/>
      <c r="G1513"/>
    </row>
    <row r="1514" spans="2:7" x14ac:dyDescent="0.2">
      <c r="B1514"/>
      <c r="C1514"/>
      <c r="D1514"/>
      <c r="E1514"/>
      <c r="F1514"/>
      <c r="G1514"/>
    </row>
    <row r="1515" spans="2:7" x14ac:dyDescent="0.2">
      <c r="B1515"/>
      <c r="C1515"/>
      <c r="D1515"/>
      <c r="E1515"/>
      <c r="F1515"/>
      <c r="G1515"/>
    </row>
    <row r="1516" spans="2:7" x14ac:dyDescent="0.2">
      <c r="B1516"/>
      <c r="C1516"/>
      <c r="D1516"/>
      <c r="E1516"/>
      <c r="F1516"/>
      <c r="G1516"/>
    </row>
    <row r="1517" spans="2:7" x14ac:dyDescent="0.2">
      <c r="B1517"/>
      <c r="C1517"/>
      <c r="D1517"/>
      <c r="E1517"/>
      <c r="F1517"/>
      <c r="G1517"/>
    </row>
    <row r="1518" spans="2:7" x14ac:dyDescent="0.2">
      <c r="B1518"/>
      <c r="C1518"/>
      <c r="D1518"/>
      <c r="E1518"/>
      <c r="F1518"/>
      <c r="G1518"/>
    </row>
    <row r="1519" spans="2:7" x14ac:dyDescent="0.2">
      <c r="B1519"/>
      <c r="C1519"/>
      <c r="D1519"/>
      <c r="E1519"/>
      <c r="F1519"/>
      <c r="G1519"/>
    </row>
    <row r="1520" spans="2:7" x14ac:dyDescent="0.2">
      <c r="B1520"/>
      <c r="C1520"/>
      <c r="D1520"/>
      <c r="E1520"/>
      <c r="F1520"/>
      <c r="G1520"/>
    </row>
    <row r="1521" spans="2:7" x14ac:dyDescent="0.2">
      <c r="B1521"/>
      <c r="C1521"/>
      <c r="D1521"/>
      <c r="E1521"/>
      <c r="F1521"/>
      <c r="G1521"/>
    </row>
    <row r="1522" spans="2:7" x14ac:dyDescent="0.2">
      <c r="B1522"/>
      <c r="C1522"/>
      <c r="D1522"/>
      <c r="E1522"/>
      <c r="F1522"/>
      <c r="G1522"/>
    </row>
    <row r="1523" spans="2:7" x14ac:dyDescent="0.2">
      <c r="B1523"/>
      <c r="C1523"/>
      <c r="D1523"/>
      <c r="E1523"/>
      <c r="F1523"/>
      <c r="G1523"/>
    </row>
    <row r="1524" spans="2:7" x14ac:dyDescent="0.2">
      <c r="B1524"/>
      <c r="C1524"/>
      <c r="D1524"/>
      <c r="E1524"/>
      <c r="F1524"/>
      <c r="G1524"/>
    </row>
    <row r="1525" spans="2:7" x14ac:dyDescent="0.2">
      <c r="B1525"/>
      <c r="C1525"/>
      <c r="D1525"/>
      <c r="E1525"/>
      <c r="F1525"/>
      <c r="G1525"/>
    </row>
    <row r="1526" spans="2:7" x14ac:dyDescent="0.2">
      <c r="B1526"/>
      <c r="C1526"/>
      <c r="D1526"/>
      <c r="E1526"/>
      <c r="F1526"/>
      <c r="G1526"/>
    </row>
    <row r="1527" spans="2:7" x14ac:dyDescent="0.2">
      <c r="B1527"/>
      <c r="C1527"/>
      <c r="D1527"/>
      <c r="E1527"/>
      <c r="F1527"/>
      <c r="G1527"/>
    </row>
    <row r="1528" spans="2:7" x14ac:dyDescent="0.2">
      <c r="B1528"/>
      <c r="C1528"/>
      <c r="D1528"/>
      <c r="E1528"/>
      <c r="F1528"/>
      <c r="G1528"/>
    </row>
    <row r="1529" spans="2:7" x14ac:dyDescent="0.2">
      <c r="B1529"/>
      <c r="C1529"/>
      <c r="D1529"/>
      <c r="E1529"/>
      <c r="F1529"/>
      <c r="G1529"/>
    </row>
    <row r="1530" spans="2:7" x14ac:dyDescent="0.2">
      <c r="B1530"/>
      <c r="C1530"/>
      <c r="D1530"/>
      <c r="E1530"/>
      <c r="F1530"/>
      <c r="G1530"/>
    </row>
    <row r="1531" spans="2:7" x14ac:dyDescent="0.2">
      <c r="B1531"/>
      <c r="C1531"/>
      <c r="D1531"/>
      <c r="E1531"/>
      <c r="F1531"/>
      <c r="G1531"/>
    </row>
    <row r="1532" spans="2:7" x14ac:dyDescent="0.2">
      <c r="B1532"/>
      <c r="C1532"/>
      <c r="D1532"/>
      <c r="E1532"/>
      <c r="F1532"/>
      <c r="G1532"/>
    </row>
    <row r="1533" spans="2:7" x14ac:dyDescent="0.2">
      <c r="B1533"/>
      <c r="C1533"/>
      <c r="D1533"/>
      <c r="E1533"/>
      <c r="F1533"/>
      <c r="G1533"/>
    </row>
    <row r="1534" spans="2:7" x14ac:dyDescent="0.2">
      <c r="B1534"/>
      <c r="C1534"/>
      <c r="D1534"/>
      <c r="E1534"/>
      <c r="F1534"/>
      <c r="G1534"/>
    </row>
    <row r="1535" spans="2:7" x14ac:dyDescent="0.2">
      <c r="B1535"/>
      <c r="C1535"/>
      <c r="D1535"/>
      <c r="E1535"/>
      <c r="F1535"/>
      <c r="G1535"/>
    </row>
    <row r="1536" spans="2:7" x14ac:dyDescent="0.2">
      <c r="B1536"/>
      <c r="C1536"/>
      <c r="D1536"/>
      <c r="E1536"/>
      <c r="F1536"/>
      <c r="G1536"/>
    </row>
    <row r="1537" spans="2:7" x14ac:dyDescent="0.2">
      <c r="B1537"/>
      <c r="C1537"/>
      <c r="D1537"/>
      <c r="E1537"/>
      <c r="F1537"/>
      <c r="G1537"/>
    </row>
    <row r="1538" spans="2:7" x14ac:dyDescent="0.2">
      <c r="B1538"/>
      <c r="C1538"/>
      <c r="D1538"/>
      <c r="E1538"/>
      <c r="F1538"/>
      <c r="G1538"/>
    </row>
    <row r="1539" spans="2:7" x14ac:dyDescent="0.2">
      <c r="B1539"/>
      <c r="C1539"/>
      <c r="D1539"/>
      <c r="E1539"/>
      <c r="F1539"/>
      <c r="G1539"/>
    </row>
    <row r="1540" spans="2:7" x14ac:dyDescent="0.2">
      <c r="B1540"/>
      <c r="C1540"/>
      <c r="D1540"/>
      <c r="E1540"/>
      <c r="F1540"/>
      <c r="G1540"/>
    </row>
    <row r="1541" spans="2:7" x14ac:dyDescent="0.2">
      <c r="B1541"/>
      <c r="C1541"/>
      <c r="D1541"/>
      <c r="E1541"/>
      <c r="F1541"/>
      <c r="G1541"/>
    </row>
    <row r="1542" spans="2:7" x14ac:dyDescent="0.2">
      <c r="B1542"/>
      <c r="C1542"/>
      <c r="D1542"/>
      <c r="E1542"/>
      <c r="F1542"/>
      <c r="G1542"/>
    </row>
    <row r="1543" spans="2:7" x14ac:dyDescent="0.2">
      <c r="B1543"/>
      <c r="C1543"/>
      <c r="D1543"/>
      <c r="E1543"/>
      <c r="F1543"/>
      <c r="G1543"/>
    </row>
    <row r="1544" spans="2:7" x14ac:dyDescent="0.2">
      <c r="B1544"/>
      <c r="C1544"/>
      <c r="D1544"/>
      <c r="E1544"/>
      <c r="F1544"/>
      <c r="G1544"/>
    </row>
    <row r="1545" spans="2:7" x14ac:dyDescent="0.2">
      <c r="B1545"/>
      <c r="C1545"/>
      <c r="D1545"/>
      <c r="E1545"/>
      <c r="F1545"/>
      <c r="G1545"/>
    </row>
    <row r="1546" spans="2:7" x14ac:dyDescent="0.2">
      <c r="B1546"/>
      <c r="C1546"/>
      <c r="D1546"/>
      <c r="E1546"/>
      <c r="F1546"/>
      <c r="G1546"/>
    </row>
    <row r="1547" spans="2:7" x14ac:dyDescent="0.2">
      <c r="B1547"/>
      <c r="C1547"/>
      <c r="D1547"/>
      <c r="E1547"/>
      <c r="F1547"/>
      <c r="G1547"/>
    </row>
    <row r="1548" spans="2:7" x14ac:dyDescent="0.2">
      <c r="B1548"/>
      <c r="C1548"/>
      <c r="D1548"/>
      <c r="E1548"/>
      <c r="F1548"/>
      <c r="G1548"/>
    </row>
    <row r="1549" spans="2:7" x14ac:dyDescent="0.2">
      <c r="B1549"/>
      <c r="C1549"/>
      <c r="D1549"/>
      <c r="E1549"/>
      <c r="F1549"/>
      <c r="G1549"/>
    </row>
    <row r="1550" spans="2:7" x14ac:dyDescent="0.2">
      <c r="B1550"/>
      <c r="C1550"/>
      <c r="D1550"/>
      <c r="E1550"/>
      <c r="F1550"/>
      <c r="G1550"/>
    </row>
    <row r="1551" spans="2:7" x14ac:dyDescent="0.2">
      <c r="B1551"/>
      <c r="C1551"/>
      <c r="D1551"/>
      <c r="E1551"/>
      <c r="F1551"/>
      <c r="G1551"/>
    </row>
    <row r="1552" spans="2:7" x14ac:dyDescent="0.2">
      <c r="B1552"/>
      <c r="C1552"/>
      <c r="D1552"/>
      <c r="E1552"/>
      <c r="F1552"/>
      <c r="G1552"/>
    </row>
    <row r="1553" spans="2:7" x14ac:dyDescent="0.2">
      <c r="B1553"/>
      <c r="C1553"/>
      <c r="D1553"/>
      <c r="E1553"/>
      <c r="F1553"/>
      <c r="G1553"/>
    </row>
    <row r="1554" spans="2:7" x14ac:dyDescent="0.2">
      <c r="B1554"/>
      <c r="C1554"/>
      <c r="D1554"/>
      <c r="E1554"/>
      <c r="F1554"/>
      <c r="G1554"/>
    </row>
    <row r="1555" spans="2:7" x14ac:dyDescent="0.2">
      <c r="B1555"/>
      <c r="C1555"/>
      <c r="D1555"/>
      <c r="E1555"/>
      <c r="F1555"/>
      <c r="G1555"/>
    </row>
    <row r="1556" spans="2:7" x14ac:dyDescent="0.2">
      <c r="B1556"/>
      <c r="C1556"/>
      <c r="D1556"/>
      <c r="E1556"/>
      <c r="F1556"/>
      <c r="G1556"/>
    </row>
    <row r="1557" spans="2:7" x14ac:dyDescent="0.2">
      <c r="B1557"/>
      <c r="C1557"/>
      <c r="D1557"/>
      <c r="E1557"/>
      <c r="F1557"/>
      <c r="G1557"/>
    </row>
    <row r="1558" spans="2:7" x14ac:dyDescent="0.2">
      <c r="B1558"/>
      <c r="C1558"/>
      <c r="D1558"/>
      <c r="E1558"/>
      <c r="F1558"/>
      <c r="G1558"/>
    </row>
    <row r="1559" spans="2:7" x14ac:dyDescent="0.2">
      <c r="B1559"/>
      <c r="C1559"/>
      <c r="D1559"/>
      <c r="E1559"/>
      <c r="F1559"/>
      <c r="G1559"/>
    </row>
    <row r="1560" spans="2:7" x14ac:dyDescent="0.2">
      <c r="B1560"/>
      <c r="C1560"/>
      <c r="D1560"/>
      <c r="E1560"/>
      <c r="F1560"/>
      <c r="G1560"/>
    </row>
    <row r="1561" spans="2:7" x14ac:dyDescent="0.2">
      <c r="B1561"/>
      <c r="C1561"/>
      <c r="D1561"/>
      <c r="E1561"/>
      <c r="F1561"/>
      <c r="G1561"/>
    </row>
    <row r="1562" spans="2:7" x14ac:dyDescent="0.2">
      <c r="B1562"/>
      <c r="C1562"/>
      <c r="D1562"/>
      <c r="E1562"/>
      <c r="F1562"/>
      <c r="G1562"/>
    </row>
    <row r="1563" spans="2:7" x14ac:dyDescent="0.2">
      <c r="B1563"/>
      <c r="C1563"/>
      <c r="D1563"/>
      <c r="E1563"/>
      <c r="F1563"/>
      <c r="G1563"/>
    </row>
    <row r="1564" spans="2:7" x14ac:dyDescent="0.2">
      <c r="B1564"/>
      <c r="C1564"/>
      <c r="D1564"/>
      <c r="E1564"/>
      <c r="F1564"/>
      <c r="G1564"/>
    </row>
    <row r="1565" spans="2:7" x14ac:dyDescent="0.2">
      <c r="B1565"/>
      <c r="C1565"/>
      <c r="D1565"/>
      <c r="E1565"/>
      <c r="F1565"/>
      <c r="G1565"/>
    </row>
    <row r="1566" spans="2:7" x14ac:dyDescent="0.2">
      <c r="B1566"/>
      <c r="C1566"/>
      <c r="D1566"/>
      <c r="E1566"/>
      <c r="F1566"/>
      <c r="G1566"/>
    </row>
    <row r="1567" spans="2:7" x14ac:dyDescent="0.2">
      <c r="B1567"/>
      <c r="C1567"/>
      <c r="D1567"/>
      <c r="E1567"/>
      <c r="F1567"/>
      <c r="G1567"/>
    </row>
    <row r="1568" spans="2:7" x14ac:dyDescent="0.2">
      <c r="B1568"/>
      <c r="C1568"/>
      <c r="D1568"/>
      <c r="E1568"/>
      <c r="F1568"/>
      <c r="G1568"/>
    </row>
    <row r="1569" spans="2:7" x14ac:dyDescent="0.2">
      <c r="B1569"/>
      <c r="C1569"/>
      <c r="D1569"/>
      <c r="E1569"/>
      <c r="F1569"/>
      <c r="G1569"/>
    </row>
    <row r="1570" spans="2:7" x14ac:dyDescent="0.2">
      <c r="B1570"/>
      <c r="C1570"/>
      <c r="D1570"/>
      <c r="E1570"/>
      <c r="F1570"/>
      <c r="G1570"/>
    </row>
    <row r="1571" spans="2:7" x14ac:dyDescent="0.2">
      <c r="B1571"/>
      <c r="C1571"/>
      <c r="D1571"/>
      <c r="E1571"/>
      <c r="F1571"/>
      <c r="G1571"/>
    </row>
    <row r="1572" spans="2:7" x14ac:dyDescent="0.2">
      <c r="B1572"/>
      <c r="C1572"/>
      <c r="D1572"/>
      <c r="E1572"/>
      <c r="F1572"/>
      <c r="G1572"/>
    </row>
    <row r="1573" spans="2:7" x14ac:dyDescent="0.2">
      <c r="B1573"/>
      <c r="C1573"/>
      <c r="D1573"/>
      <c r="E1573"/>
      <c r="F1573"/>
      <c r="G1573"/>
    </row>
    <row r="1574" spans="2:7" x14ac:dyDescent="0.2">
      <c r="B1574"/>
      <c r="C1574"/>
      <c r="D1574"/>
      <c r="E1574"/>
      <c r="F1574"/>
      <c r="G1574"/>
    </row>
    <row r="1575" spans="2:7" x14ac:dyDescent="0.2">
      <c r="B1575"/>
      <c r="C1575"/>
      <c r="D1575"/>
      <c r="E1575"/>
      <c r="F1575"/>
      <c r="G1575"/>
    </row>
    <row r="1576" spans="2:7" x14ac:dyDescent="0.2">
      <c r="B1576"/>
      <c r="C1576"/>
      <c r="D1576"/>
      <c r="E1576"/>
      <c r="F1576"/>
      <c r="G1576"/>
    </row>
    <row r="1577" spans="2:7" x14ac:dyDescent="0.2">
      <c r="B1577"/>
      <c r="C1577"/>
      <c r="D1577"/>
      <c r="E1577"/>
      <c r="F1577"/>
      <c r="G1577"/>
    </row>
    <row r="1578" spans="2:7" x14ac:dyDescent="0.2">
      <c r="B1578"/>
      <c r="C1578"/>
      <c r="D1578"/>
      <c r="E1578"/>
      <c r="F1578"/>
      <c r="G1578"/>
    </row>
    <row r="1579" spans="2:7" x14ac:dyDescent="0.2">
      <c r="B1579"/>
      <c r="C1579"/>
      <c r="D1579"/>
      <c r="E1579"/>
      <c r="F1579"/>
      <c r="G1579"/>
    </row>
    <row r="1580" spans="2:7" x14ac:dyDescent="0.2">
      <c r="B1580"/>
      <c r="C1580"/>
      <c r="D1580"/>
      <c r="E1580"/>
      <c r="F1580"/>
      <c r="G1580"/>
    </row>
    <row r="1581" spans="2:7" x14ac:dyDescent="0.2">
      <c r="B1581"/>
      <c r="C1581"/>
      <c r="D1581"/>
      <c r="E1581"/>
      <c r="F1581"/>
      <c r="G1581"/>
    </row>
    <row r="1582" spans="2:7" x14ac:dyDescent="0.2">
      <c r="B1582"/>
      <c r="C1582"/>
      <c r="D1582"/>
      <c r="E1582"/>
      <c r="F1582"/>
      <c r="G1582"/>
    </row>
    <row r="1583" spans="2:7" x14ac:dyDescent="0.2">
      <c r="B1583"/>
      <c r="C1583"/>
      <c r="D1583"/>
      <c r="E1583"/>
      <c r="F1583"/>
      <c r="G1583"/>
    </row>
    <row r="1584" spans="2:7" x14ac:dyDescent="0.2">
      <c r="B1584"/>
      <c r="C1584"/>
      <c r="D1584"/>
      <c r="E1584"/>
      <c r="F1584"/>
      <c r="G1584"/>
    </row>
    <row r="1585" spans="2:7" x14ac:dyDescent="0.2">
      <c r="B1585"/>
      <c r="C1585"/>
      <c r="D1585"/>
      <c r="E1585"/>
      <c r="F1585"/>
      <c r="G1585"/>
    </row>
    <row r="1586" spans="2:7" x14ac:dyDescent="0.2">
      <c r="B1586"/>
      <c r="C1586"/>
      <c r="D1586"/>
      <c r="E1586"/>
      <c r="F1586"/>
      <c r="G1586"/>
    </row>
    <row r="1587" spans="2:7" x14ac:dyDescent="0.2">
      <c r="B1587"/>
      <c r="C1587"/>
      <c r="D1587"/>
      <c r="E1587"/>
      <c r="F1587"/>
      <c r="G1587"/>
    </row>
    <row r="1588" spans="2:7" x14ac:dyDescent="0.2">
      <c r="B1588"/>
      <c r="C1588"/>
      <c r="D1588"/>
      <c r="E1588"/>
      <c r="F1588"/>
      <c r="G1588"/>
    </row>
    <row r="1589" spans="2:7" x14ac:dyDescent="0.2">
      <c r="B1589"/>
      <c r="C1589"/>
      <c r="D1589"/>
      <c r="E1589"/>
      <c r="F1589"/>
      <c r="G1589"/>
    </row>
    <row r="1590" spans="2:7" x14ac:dyDescent="0.2">
      <c r="B1590"/>
      <c r="C1590"/>
      <c r="D1590"/>
      <c r="E1590"/>
      <c r="F1590"/>
      <c r="G1590"/>
    </row>
    <row r="1591" spans="2:7" x14ac:dyDescent="0.2">
      <c r="B1591"/>
      <c r="C1591"/>
      <c r="D1591"/>
      <c r="E1591"/>
      <c r="F1591"/>
      <c r="G1591"/>
    </row>
    <row r="1592" spans="2:7" x14ac:dyDescent="0.2">
      <c r="B1592"/>
      <c r="C1592"/>
      <c r="D1592"/>
      <c r="E1592"/>
      <c r="F1592"/>
      <c r="G1592"/>
    </row>
    <row r="1593" spans="2:7" x14ac:dyDescent="0.2">
      <c r="B1593"/>
      <c r="C1593"/>
      <c r="D1593"/>
      <c r="E1593"/>
      <c r="F1593"/>
      <c r="G1593"/>
    </row>
    <row r="1594" spans="2:7" x14ac:dyDescent="0.2">
      <c r="B1594"/>
      <c r="C1594"/>
      <c r="D1594"/>
      <c r="E1594"/>
      <c r="F1594"/>
      <c r="G1594"/>
    </row>
    <row r="1595" spans="2:7" x14ac:dyDescent="0.2">
      <c r="B1595"/>
      <c r="C1595"/>
      <c r="D1595"/>
      <c r="E1595"/>
      <c r="F1595"/>
      <c r="G1595"/>
    </row>
    <row r="1596" spans="2:7" x14ac:dyDescent="0.2">
      <c r="B1596"/>
      <c r="C1596"/>
      <c r="D1596"/>
      <c r="E1596"/>
      <c r="F1596"/>
      <c r="G1596"/>
    </row>
    <row r="1597" spans="2:7" x14ac:dyDescent="0.2">
      <c r="B1597"/>
      <c r="C1597"/>
      <c r="D1597"/>
      <c r="E1597"/>
      <c r="F1597"/>
      <c r="G1597"/>
    </row>
    <row r="1598" spans="2:7" x14ac:dyDescent="0.2">
      <c r="B1598"/>
      <c r="C1598"/>
      <c r="D1598"/>
      <c r="E1598"/>
      <c r="F1598"/>
      <c r="G1598"/>
    </row>
    <row r="1599" spans="2:7" x14ac:dyDescent="0.2">
      <c r="B1599"/>
      <c r="C1599"/>
      <c r="D1599"/>
      <c r="E1599"/>
      <c r="F1599"/>
      <c r="G1599"/>
    </row>
    <row r="1600" spans="2:7" x14ac:dyDescent="0.2">
      <c r="B1600"/>
      <c r="C1600"/>
      <c r="D1600"/>
      <c r="E1600"/>
      <c r="F1600"/>
      <c r="G1600"/>
    </row>
    <row r="1601" spans="2:7" x14ac:dyDescent="0.2">
      <c r="B1601"/>
      <c r="C1601"/>
      <c r="D1601"/>
      <c r="E1601"/>
      <c r="F1601"/>
      <c r="G1601"/>
    </row>
    <row r="1602" spans="2:7" x14ac:dyDescent="0.2">
      <c r="B1602"/>
      <c r="C1602"/>
      <c r="D1602"/>
      <c r="E1602"/>
      <c r="F1602"/>
      <c r="G1602"/>
    </row>
    <row r="1603" spans="2:7" x14ac:dyDescent="0.2">
      <c r="B1603"/>
      <c r="C1603"/>
      <c r="D1603"/>
      <c r="E1603"/>
      <c r="F1603"/>
      <c r="G1603"/>
    </row>
    <row r="1604" spans="2:7" x14ac:dyDescent="0.2">
      <c r="B1604"/>
      <c r="C1604"/>
      <c r="D1604"/>
      <c r="E1604"/>
      <c r="F1604"/>
      <c r="G1604"/>
    </row>
    <row r="1605" spans="2:7" x14ac:dyDescent="0.2">
      <c r="B1605"/>
      <c r="C1605"/>
      <c r="D1605"/>
      <c r="E1605"/>
      <c r="F1605"/>
      <c r="G1605"/>
    </row>
    <row r="1606" spans="2:7" x14ac:dyDescent="0.2">
      <c r="B1606"/>
      <c r="C1606"/>
      <c r="D1606"/>
      <c r="E1606"/>
      <c r="F1606"/>
      <c r="G1606"/>
    </row>
    <row r="1607" spans="2:7" x14ac:dyDescent="0.2">
      <c r="B1607"/>
      <c r="C1607"/>
      <c r="D1607"/>
      <c r="E1607"/>
      <c r="F1607"/>
      <c r="G1607"/>
    </row>
    <row r="1608" spans="2:7" x14ac:dyDescent="0.2">
      <c r="B1608"/>
      <c r="C1608"/>
      <c r="D1608"/>
      <c r="E1608"/>
      <c r="F1608"/>
      <c r="G1608"/>
    </row>
    <row r="1609" spans="2:7" x14ac:dyDescent="0.2">
      <c r="B1609"/>
      <c r="C1609"/>
      <c r="D1609"/>
      <c r="E1609"/>
      <c r="F1609"/>
      <c r="G1609"/>
    </row>
    <row r="1610" spans="2:7" x14ac:dyDescent="0.2">
      <c r="B1610"/>
      <c r="C1610"/>
      <c r="D1610"/>
      <c r="E1610"/>
      <c r="F1610"/>
      <c r="G1610"/>
    </row>
    <row r="1611" spans="2:7" x14ac:dyDescent="0.2">
      <c r="B1611"/>
      <c r="C1611"/>
      <c r="D1611"/>
      <c r="E1611"/>
      <c r="F1611"/>
      <c r="G1611"/>
    </row>
    <row r="1612" spans="2:7" x14ac:dyDescent="0.2">
      <c r="B1612"/>
      <c r="C1612"/>
      <c r="D1612"/>
      <c r="E1612"/>
      <c r="F1612"/>
      <c r="G1612"/>
    </row>
    <row r="1613" spans="2:7" x14ac:dyDescent="0.2">
      <c r="B1613"/>
      <c r="C1613"/>
      <c r="D1613"/>
      <c r="E1613"/>
      <c r="F1613"/>
      <c r="G1613"/>
    </row>
    <row r="1614" spans="2:7" x14ac:dyDescent="0.2">
      <c r="B1614"/>
      <c r="C1614"/>
      <c r="D1614"/>
      <c r="E1614"/>
      <c r="F1614"/>
      <c r="G1614"/>
    </row>
    <row r="1615" spans="2:7" x14ac:dyDescent="0.2">
      <c r="B1615"/>
      <c r="C1615"/>
      <c r="D1615"/>
      <c r="E1615"/>
      <c r="F1615"/>
      <c r="G1615"/>
    </row>
    <row r="1616" spans="2:7" x14ac:dyDescent="0.2">
      <c r="B1616"/>
      <c r="C1616"/>
      <c r="D1616"/>
      <c r="E1616"/>
      <c r="F1616"/>
      <c r="G1616"/>
    </row>
    <row r="1617" spans="2:7" x14ac:dyDescent="0.2">
      <c r="B1617"/>
      <c r="C1617"/>
      <c r="D1617"/>
      <c r="E1617"/>
      <c r="F1617"/>
      <c r="G1617"/>
    </row>
    <row r="1618" spans="2:7" x14ac:dyDescent="0.2">
      <c r="B1618"/>
      <c r="C1618"/>
      <c r="D1618"/>
      <c r="E1618"/>
      <c r="F1618"/>
      <c r="G1618"/>
    </row>
    <row r="1619" spans="2:7" x14ac:dyDescent="0.2">
      <c r="B1619"/>
      <c r="C1619"/>
      <c r="D1619"/>
      <c r="E1619"/>
      <c r="F1619"/>
      <c r="G1619"/>
    </row>
    <row r="1620" spans="2:7" x14ac:dyDescent="0.2">
      <c r="B1620"/>
      <c r="C1620"/>
      <c r="D1620"/>
      <c r="E1620"/>
      <c r="F1620"/>
      <c r="G1620"/>
    </row>
    <row r="1621" spans="2:7" x14ac:dyDescent="0.2">
      <c r="B1621"/>
      <c r="C1621"/>
      <c r="D1621"/>
      <c r="E1621"/>
      <c r="F1621"/>
      <c r="G1621"/>
    </row>
    <row r="1622" spans="2:7" x14ac:dyDescent="0.2">
      <c r="B1622"/>
      <c r="C1622"/>
      <c r="D1622"/>
      <c r="E1622"/>
      <c r="F1622"/>
      <c r="G1622"/>
    </row>
    <row r="1623" spans="2:7" x14ac:dyDescent="0.2">
      <c r="B1623"/>
      <c r="C1623"/>
      <c r="D1623"/>
      <c r="E1623"/>
      <c r="F1623"/>
      <c r="G1623"/>
    </row>
    <row r="1624" spans="2:7" x14ac:dyDescent="0.2">
      <c r="B1624"/>
      <c r="C1624"/>
      <c r="D1624"/>
      <c r="E1624"/>
      <c r="F1624"/>
      <c r="G1624"/>
    </row>
    <row r="1625" spans="2:7" x14ac:dyDescent="0.2">
      <c r="B1625"/>
      <c r="C1625"/>
      <c r="D1625"/>
      <c r="E1625"/>
      <c r="F1625"/>
      <c r="G1625"/>
    </row>
    <row r="1626" spans="2:7" x14ac:dyDescent="0.2">
      <c r="B1626"/>
      <c r="C1626"/>
      <c r="D1626"/>
      <c r="E1626"/>
      <c r="F1626"/>
      <c r="G1626"/>
    </row>
    <row r="1627" spans="2:7" x14ac:dyDescent="0.2">
      <c r="B1627"/>
      <c r="C1627"/>
      <c r="D1627"/>
      <c r="E1627"/>
      <c r="F1627"/>
      <c r="G1627"/>
    </row>
    <row r="1628" spans="2:7" x14ac:dyDescent="0.2">
      <c r="B1628"/>
      <c r="C1628"/>
      <c r="D1628"/>
      <c r="E1628"/>
      <c r="F1628"/>
      <c r="G1628"/>
    </row>
    <row r="1629" spans="2:7" x14ac:dyDescent="0.2">
      <c r="B1629"/>
      <c r="C1629"/>
      <c r="D1629"/>
      <c r="E1629"/>
      <c r="F1629"/>
      <c r="G1629"/>
    </row>
    <row r="1630" spans="2:7" x14ac:dyDescent="0.2">
      <c r="B1630"/>
      <c r="C1630"/>
      <c r="D1630"/>
      <c r="E1630"/>
      <c r="F1630"/>
      <c r="G1630"/>
    </row>
    <row r="1631" spans="2:7" x14ac:dyDescent="0.2">
      <c r="B1631"/>
      <c r="C1631"/>
      <c r="D1631"/>
      <c r="E1631"/>
      <c r="F1631"/>
      <c r="G1631"/>
    </row>
    <row r="1632" spans="2:7" x14ac:dyDescent="0.2">
      <c r="B1632"/>
      <c r="C1632"/>
      <c r="D1632"/>
      <c r="E1632"/>
      <c r="F1632"/>
      <c r="G1632"/>
    </row>
    <row r="1633" spans="2:7" x14ac:dyDescent="0.2">
      <c r="B1633"/>
      <c r="C1633"/>
      <c r="D1633"/>
      <c r="E1633"/>
      <c r="F1633"/>
      <c r="G1633"/>
    </row>
    <row r="1634" spans="2:7" x14ac:dyDescent="0.2">
      <c r="B1634"/>
      <c r="C1634"/>
      <c r="D1634"/>
      <c r="E1634"/>
      <c r="F1634"/>
      <c r="G1634"/>
    </row>
    <row r="1635" spans="2:7" x14ac:dyDescent="0.2">
      <c r="B1635"/>
      <c r="C1635"/>
      <c r="D1635"/>
      <c r="E1635"/>
      <c r="F1635"/>
      <c r="G1635"/>
    </row>
    <row r="1636" spans="2:7" x14ac:dyDescent="0.2">
      <c r="B1636"/>
      <c r="C1636"/>
      <c r="D1636"/>
      <c r="E1636"/>
      <c r="F1636"/>
      <c r="G1636"/>
    </row>
    <row r="1637" spans="2:7" x14ac:dyDescent="0.2">
      <c r="B1637"/>
      <c r="C1637"/>
      <c r="D1637"/>
      <c r="E1637"/>
      <c r="F1637"/>
      <c r="G1637"/>
    </row>
    <row r="1638" spans="2:7" x14ac:dyDescent="0.2">
      <c r="B1638"/>
      <c r="C1638"/>
      <c r="D1638"/>
      <c r="E1638"/>
      <c r="F1638"/>
      <c r="G1638"/>
    </row>
    <row r="1639" spans="2:7" x14ac:dyDescent="0.2">
      <c r="B1639"/>
      <c r="C1639"/>
      <c r="D1639"/>
      <c r="E1639"/>
      <c r="F1639"/>
      <c r="G1639"/>
    </row>
    <row r="1640" spans="2:7" x14ac:dyDescent="0.2">
      <c r="B1640"/>
      <c r="C1640"/>
      <c r="D1640"/>
      <c r="E1640"/>
      <c r="F1640"/>
      <c r="G1640"/>
    </row>
    <row r="1641" spans="2:7" x14ac:dyDescent="0.2">
      <c r="B1641"/>
      <c r="C1641"/>
      <c r="D1641"/>
      <c r="E1641"/>
      <c r="F1641"/>
      <c r="G1641"/>
    </row>
    <row r="1642" spans="2:7" x14ac:dyDescent="0.2">
      <c r="B1642"/>
      <c r="C1642"/>
      <c r="D1642"/>
      <c r="E1642"/>
      <c r="F1642"/>
      <c r="G1642"/>
    </row>
    <row r="1643" spans="2:7" x14ac:dyDescent="0.2">
      <c r="B1643"/>
      <c r="C1643"/>
      <c r="D1643"/>
      <c r="E1643"/>
      <c r="F1643"/>
      <c r="G1643"/>
    </row>
    <row r="1644" spans="2:7" x14ac:dyDescent="0.2">
      <c r="B1644"/>
      <c r="C1644"/>
      <c r="D1644"/>
      <c r="E1644"/>
      <c r="F1644"/>
      <c r="G1644"/>
    </row>
    <row r="1645" spans="2:7" x14ac:dyDescent="0.2">
      <c r="B1645"/>
      <c r="C1645"/>
      <c r="D1645"/>
      <c r="E1645"/>
      <c r="F1645"/>
      <c r="G1645"/>
    </row>
    <row r="1646" spans="2:7" x14ac:dyDescent="0.2">
      <c r="B1646"/>
      <c r="C1646"/>
      <c r="D1646"/>
      <c r="E1646"/>
      <c r="F1646"/>
      <c r="G1646"/>
    </row>
    <row r="1647" spans="2:7" x14ac:dyDescent="0.2">
      <c r="B1647"/>
      <c r="C1647"/>
      <c r="D1647"/>
      <c r="E1647"/>
      <c r="F1647"/>
      <c r="G1647"/>
    </row>
    <row r="1648" spans="2:7" x14ac:dyDescent="0.2">
      <c r="B1648"/>
      <c r="C1648"/>
      <c r="D1648"/>
      <c r="E1648"/>
      <c r="F1648"/>
      <c r="G1648"/>
    </row>
    <row r="1649" spans="2:7" x14ac:dyDescent="0.2">
      <c r="B1649"/>
      <c r="C1649"/>
      <c r="D1649"/>
      <c r="E1649"/>
      <c r="F1649"/>
      <c r="G1649"/>
    </row>
    <row r="1650" spans="2:7" x14ac:dyDescent="0.2">
      <c r="B1650"/>
      <c r="C1650"/>
      <c r="D1650"/>
      <c r="E1650"/>
      <c r="F1650"/>
      <c r="G1650"/>
    </row>
    <row r="1651" spans="2:7" x14ac:dyDescent="0.2">
      <c r="B1651"/>
      <c r="C1651"/>
      <c r="D1651"/>
      <c r="E1651"/>
      <c r="F1651"/>
      <c r="G1651"/>
    </row>
    <row r="1652" spans="2:7" x14ac:dyDescent="0.2">
      <c r="B1652"/>
      <c r="C1652"/>
      <c r="D1652"/>
      <c r="E1652"/>
      <c r="F1652"/>
      <c r="G1652"/>
    </row>
    <row r="1653" spans="2:7" x14ac:dyDescent="0.2">
      <c r="B1653"/>
      <c r="C1653"/>
      <c r="D1653"/>
      <c r="E1653"/>
      <c r="F1653"/>
      <c r="G1653"/>
    </row>
    <row r="1654" spans="2:7" x14ac:dyDescent="0.2">
      <c r="B1654"/>
      <c r="C1654"/>
      <c r="D1654"/>
      <c r="E1654"/>
      <c r="F1654"/>
      <c r="G1654"/>
    </row>
    <row r="1655" spans="2:7" x14ac:dyDescent="0.2">
      <c r="B1655"/>
      <c r="C1655"/>
      <c r="D1655"/>
      <c r="E1655"/>
      <c r="F1655"/>
      <c r="G1655"/>
    </row>
    <row r="1656" spans="2:7" x14ac:dyDescent="0.2">
      <c r="B1656"/>
      <c r="C1656"/>
      <c r="D1656"/>
      <c r="E1656"/>
      <c r="F1656"/>
      <c r="G1656"/>
    </row>
    <row r="1657" spans="2:7" x14ac:dyDescent="0.2">
      <c r="B1657"/>
      <c r="C1657"/>
      <c r="D1657"/>
      <c r="E1657"/>
      <c r="F1657"/>
      <c r="G1657"/>
    </row>
    <row r="1658" spans="2:7" x14ac:dyDescent="0.2">
      <c r="B1658"/>
      <c r="C1658"/>
      <c r="D1658"/>
      <c r="E1658"/>
      <c r="F1658"/>
      <c r="G1658"/>
    </row>
    <row r="1659" spans="2:7" x14ac:dyDescent="0.2">
      <c r="B1659"/>
      <c r="C1659"/>
      <c r="D1659"/>
      <c r="E1659"/>
      <c r="F1659"/>
      <c r="G1659"/>
    </row>
    <row r="1660" spans="2:7" x14ac:dyDescent="0.2">
      <c r="B1660"/>
      <c r="C1660"/>
      <c r="D1660"/>
      <c r="E1660"/>
      <c r="F1660"/>
      <c r="G1660"/>
    </row>
    <row r="1661" spans="2:7" x14ac:dyDescent="0.2">
      <c r="B1661"/>
      <c r="C1661"/>
      <c r="D1661"/>
      <c r="E1661"/>
      <c r="F1661"/>
      <c r="G1661"/>
    </row>
    <row r="1662" spans="2:7" x14ac:dyDescent="0.2">
      <c r="B1662"/>
      <c r="C1662"/>
      <c r="D1662"/>
      <c r="E1662"/>
      <c r="F1662"/>
      <c r="G1662"/>
    </row>
    <row r="1663" spans="2:7" x14ac:dyDescent="0.2">
      <c r="B1663"/>
      <c r="C1663"/>
      <c r="D1663"/>
      <c r="E1663"/>
      <c r="F1663"/>
      <c r="G1663"/>
    </row>
    <row r="1664" spans="2:7" x14ac:dyDescent="0.2">
      <c r="B1664"/>
      <c r="C1664"/>
      <c r="D1664"/>
      <c r="E1664"/>
      <c r="F1664"/>
      <c r="G1664"/>
    </row>
    <row r="1665" spans="2:7" x14ac:dyDescent="0.2">
      <c r="B1665"/>
      <c r="C1665"/>
      <c r="D1665"/>
      <c r="E1665"/>
      <c r="F1665"/>
      <c r="G1665"/>
    </row>
    <row r="1666" spans="2:7" x14ac:dyDescent="0.2">
      <c r="B1666"/>
      <c r="C1666"/>
      <c r="D1666"/>
      <c r="E1666"/>
      <c r="F1666"/>
      <c r="G1666"/>
    </row>
    <row r="1667" spans="2:7" x14ac:dyDescent="0.2">
      <c r="B1667"/>
      <c r="C1667"/>
      <c r="D1667"/>
      <c r="E1667"/>
      <c r="F1667"/>
      <c r="G1667"/>
    </row>
    <row r="1668" spans="2:7" x14ac:dyDescent="0.2">
      <c r="B1668"/>
      <c r="C1668"/>
      <c r="D1668"/>
      <c r="E1668"/>
      <c r="F1668"/>
      <c r="G1668"/>
    </row>
    <row r="1669" spans="2:7" x14ac:dyDescent="0.2">
      <c r="B1669"/>
      <c r="C1669"/>
      <c r="D1669"/>
      <c r="E1669"/>
      <c r="F1669"/>
      <c r="G1669"/>
    </row>
    <row r="1670" spans="2:7" x14ac:dyDescent="0.2">
      <c r="B1670"/>
      <c r="C1670"/>
      <c r="D1670"/>
      <c r="E1670"/>
      <c r="F1670"/>
      <c r="G1670"/>
    </row>
    <row r="1671" spans="2:7" x14ac:dyDescent="0.2">
      <c r="B1671"/>
      <c r="C1671"/>
      <c r="D1671"/>
      <c r="E1671"/>
      <c r="F1671"/>
      <c r="G1671"/>
    </row>
    <row r="1672" spans="2:7" x14ac:dyDescent="0.2">
      <c r="B1672"/>
      <c r="C1672"/>
      <c r="D1672"/>
      <c r="E1672"/>
      <c r="F1672"/>
      <c r="G1672"/>
    </row>
    <row r="1673" spans="2:7" x14ac:dyDescent="0.2">
      <c r="B1673"/>
      <c r="C1673"/>
      <c r="D1673"/>
      <c r="E1673"/>
      <c r="F1673"/>
      <c r="G1673"/>
    </row>
    <row r="1674" spans="2:7" x14ac:dyDescent="0.2">
      <c r="B1674"/>
      <c r="C1674"/>
      <c r="D1674"/>
      <c r="E1674"/>
      <c r="F1674"/>
      <c r="G1674"/>
    </row>
    <row r="1675" spans="2:7" x14ac:dyDescent="0.2">
      <c r="B1675"/>
      <c r="C1675"/>
      <c r="D1675"/>
      <c r="E1675"/>
      <c r="F1675"/>
      <c r="G1675"/>
    </row>
    <row r="1676" spans="2:7" x14ac:dyDescent="0.2">
      <c r="B1676"/>
      <c r="C1676"/>
      <c r="D1676"/>
      <c r="E1676"/>
      <c r="F1676"/>
      <c r="G1676"/>
    </row>
    <row r="1677" spans="2:7" x14ac:dyDescent="0.2">
      <c r="B1677"/>
      <c r="C1677"/>
      <c r="D1677"/>
      <c r="E1677"/>
      <c r="F1677"/>
      <c r="G1677"/>
    </row>
    <row r="1678" spans="2:7" x14ac:dyDescent="0.2">
      <c r="B1678"/>
      <c r="C1678"/>
      <c r="D1678"/>
      <c r="E1678"/>
      <c r="F1678"/>
      <c r="G1678"/>
    </row>
    <row r="1679" spans="2:7" x14ac:dyDescent="0.2">
      <c r="B1679"/>
      <c r="C1679"/>
      <c r="D1679"/>
      <c r="E1679"/>
      <c r="F1679"/>
      <c r="G1679"/>
    </row>
    <row r="1680" spans="2:7" x14ac:dyDescent="0.2">
      <c r="B1680"/>
      <c r="C1680"/>
      <c r="D1680"/>
      <c r="E1680"/>
      <c r="F1680"/>
      <c r="G1680"/>
    </row>
    <row r="1681" spans="2:7" x14ac:dyDescent="0.2">
      <c r="B1681"/>
      <c r="C1681"/>
      <c r="D1681"/>
      <c r="E1681"/>
      <c r="F1681"/>
      <c r="G1681"/>
    </row>
    <row r="1682" spans="2:7" x14ac:dyDescent="0.2">
      <c r="B1682"/>
      <c r="C1682"/>
      <c r="D1682"/>
      <c r="E1682"/>
      <c r="F1682"/>
      <c r="G1682"/>
    </row>
    <row r="1683" spans="2:7" x14ac:dyDescent="0.2">
      <c r="B1683"/>
      <c r="C1683"/>
      <c r="D1683"/>
      <c r="E1683"/>
      <c r="F1683"/>
      <c r="G1683"/>
    </row>
    <row r="1684" spans="2:7" x14ac:dyDescent="0.2">
      <c r="B1684"/>
      <c r="C1684"/>
      <c r="D1684"/>
      <c r="E1684"/>
      <c r="F1684"/>
      <c r="G1684"/>
    </row>
    <row r="1685" spans="2:7" x14ac:dyDescent="0.2">
      <c r="B1685"/>
      <c r="C1685"/>
      <c r="D1685"/>
      <c r="E1685"/>
      <c r="F1685"/>
      <c r="G1685"/>
    </row>
    <row r="1686" spans="2:7" x14ac:dyDescent="0.2">
      <c r="B1686"/>
      <c r="C1686"/>
      <c r="D1686"/>
      <c r="E1686"/>
      <c r="F1686"/>
      <c r="G1686"/>
    </row>
    <row r="1687" spans="2:7" x14ac:dyDescent="0.2">
      <c r="B1687"/>
      <c r="C1687"/>
      <c r="D1687"/>
      <c r="E1687"/>
      <c r="F1687"/>
      <c r="G1687"/>
    </row>
    <row r="1688" spans="2:7" x14ac:dyDescent="0.2">
      <c r="B1688"/>
      <c r="C1688"/>
      <c r="D1688"/>
      <c r="E1688"/>
      <c r="F1688"/>
      <c r="G1688"/>
    </row>
    <row r="1689" spans="2:7" x14ac:dyDescent="0.2">
      <c r="B1689"/>
      <c r="C1689"/>
      <c r="D1689"/>
      <c r="E1689"/>
      <c r="F1689"/>
      <c r="G1689"/>
    </row>
    <row r="1690" spans="2:7" x14ac:dyDescent="0.2">
      <c r="B1690"/>
      <c r="C1690"/>
      <c r="D1690"/>
      <c r="E1690"/>
      <c r="F1690"/>
      <c r="G1690"/>
    </row>
    <row r="1691" spans="2:7" x14ac:dyDescent="0.2">
      <c r="B1691"/>
      <c r="C1691"/>
      <c r="D1691"/>
      <c r="E1691"/>
      <c r="F1691"/>
      <c r="G1691"/>
    </row>
    <row r="1692" spans="2:7" x14ac:dyDescent="0.2">
      <c r="B1692"/>
      <c r="C1692"/>
      <c r="D1692"/>
      <c r="E1692"/>
      <c r="F1692"/>
      <c r="G1692"/>
    </row>
    <row r="1693" spans="2:7" x14ac:dyDescent="0.2">
      <c r="B1693"/>
      <c r="C1693"/>
      <c r="D1693"/>
      <c r="E1693"/>
      <c r="F1693"/>
      <c r="G1693"/>
    </row>
    <row r="1694" spans="2:7" x14ac:dyDescent="0.2">
      <c r="B1694"/>
      <c r="C1694"/>
      <c r="D1694"/>
      <c r="E1694"/>
      <c r="F1694"/>
      <c r="G1694"/>
    </row>
    <row r="1695" spans="2:7" x14ac:dyDescent="0.2">
      <c r="B1695"/>
      <c r="C1695"/>
      <c r="D1695"/>
      <c r="E1695"/>
      <c r="F1695"/>
      <c r="G1695"/>
    </row>
    <row r="1696" spans="2:7" x14ac:dyDescent="0.2">
      <c r="B1696"/>
      <c r="C1696"/>
      <c r="D1696"/>
      <c r="E1696"/>
      <c r="F1696"/>
      <c r="G1696"/>
    </row>
    <row r="1697" spans="2:7" x14ac:dyDescent="0.2">
      <c r="B1697"/>
      <c r="C1697"/>
      <c r="D1697"/>
      <c r="E1697"/>
      <c r="F1697"/>
      <c r="G1697"/>
    </row>
    <row r="1698" spans="2:7" x14ac:dyDescent="0.2">
      <c r="B1698"/>
      <c r="C1698"/>
      <c r="D1698"/>
      <c r="E1698"/>
      <c r="F1698"/>
      <c r="G1698"/>
    </row>
    <row r="1699" spans="2:7" x14ac:dyDescent="0.2">
      <c r="B1699"/>
      <c r="C1699"/>
      <c r="D1699"/>
      <c r="E1699"/>
      <c r="F1699"/>
      <c r="G1699"/>
    </row>
    <row r="1700" spans="2:7" x14ac:dyDescent="0.2">
      <c r="B1700"/>
      <c r="C1700"/>
      <c r="D1700"/>
      <c r="E1700"/>
      <c r="F1700"/>
      <c r="G1700"/>
    </row>
    <row r="1701" spans="2:7" x14ac:dyDescent="0.2">
      <c r="B1701"/>
      <c r="C1701"/>
      <c r="D1701"/>
      <c r="E1701"/>
      <c r="F1701"/>
      <c r="G1701"/>
    </row>
    <row r="1702" spans="2:7" x14ac:dyDescent="0.2">
      <c r="B1702"/>
      <c r="C1702"/>
      <c r="D1702"/>
      <c r="E1702"/>
      <c r="F1702"/>
      <c r="G1702"/>
    </row>
    <row r="1703" spans="2:7" x14ac:dyDescent="0.2">
      <c r="B1703"/>
      <c r="C1703"/>
      <c r="D1703"/>
      <c r="E1703"/>
      <c r="F1703"/>
      <c r="G1703"/>
    </row>
    <row r="1704" spans="2:7" x14ac:dyDescent="0.2">
      <c r="B1704"/>
      <c r="C1704"/>
      <c r="D1704"/>
      <c r="E1704"/>
      <c r="F1704"/>
      <c r="G1704"/>
    </row>
    <row r="1705" spans="2:7" x14ac:dyDescent="0.2">
      <c r="B1705"/>
      <c r="C1705"/>
      <c r="D1705"/>
      <c r="E1705"/>
      <c r="F1705"/>
      <c r="G1705"/>
    </row>
    <row r="1706" spans="2:7" x14ac:dyDescent="0.2">
      <c r="B1706"/>
      <c r="C1706"/>
      <c r="D1706"/>
      <c r="E1706"/>
      <c r="F1706"/>
      <c r="G1706"/>
    </row>
    <row r="1707" spans="2:7" x14ac:dyDescent="0.2">
      <c r="B1707"/>
      <c r="C1707"/>
      <c r="D1707"/>
      <c r="E1707"/>
      <c r="F1707"/>
      <c r="G1707"/>
    </row>
    <row r="1708" spans="2:7" x14ac:dyDescent="0.2">
      <c r="B1708"/>
      <c r="C1708"/>
      <c r="D1708"/>
      <c r="E1708"/>
      <c r="F1708"/>
      <c r="G1708"/>
    </row>
    <row r="1709" spans="2:7" x14ac:dyDescent="0.2">
      <c r="B1709"/>
      <c r="C1709"/>
      <c r="D1709"/>
      <c r="E1709"/>
      <c r="F1709"/>
      <c r="G1709"/>
    </row>
    <row r="1710" spans="2:7" x14ac:dyDescent="0.2">
      <c r="B1710"/>
      <c r="C1710"/>
      <c r="D1710"/>
      <c r="E1710"/>
      <c r="F1710"/>
      <c r="G1710"/>
    </row>
    <row r="1711" spans="2:7" x14ac:dyDescent="0.2">
      <c r="B1711"/>
      <c r="C1711"/>
      <c r="D1711"/>
      <c r="E1711"/>
      <c r="F1711"/>
      <c r="G1711"/>
    </row>
    <row r="1712" spans="2:7" x14ac:dyDescent="0.2">
      <c r="B1712"/>
      <c r="C1712"/>
      <c r="D1712"/>
      <c r="E1712"/>
      <c r="F1712"/>
      <c r="G1712"/>
    </row>
    <row r="1713" spans="2:7" x14ac:dyDescent="0.2">
      <c r="B1713"/>
      <c r="C1713"/>
      <c r="D1713"/>
      <c r="E1713"/>
      <c r="F1713"/>
      <c r="G1713"/>
    </row>
    <row r="1714" spans="2:7" x14ac:dyDescent="0.2">
      <c r="B1714"/>
      <c r="C1714"/>
      <c r="D1714"/>
      <c r="E1714"/>
      <c r="F1714"/>
      <c r="G1714"/>
    </row>
    <row r="1715" spans="2:7" x14ac:dyDescent="0.2">
      <c r="B1715"/>
      <c r="C1715"/>
      <c r="D1715"/>
      <c r="E1715"/>
      <c r="F1715"/>
      <c r="G1715"/>
    </row>
    <row r="1716" spans="2:7" x14ac:dyDescent="0.2">
      <c r="B1716"/>
      <c r="C1716"/>
      <c r="D1716"/>
      <c r="E1716"/>
      <c r="F1716"/>
      <c r="G1716"/>
    </row>
    <row r="1717" spans="2:7" x14ac:dyDescent="0.2">
      <c r="B1717"/>
      <c r="C1717"/>
      <c r="D1717"/>
      <c r="E1717"/>
      <c r="F1717"/>
      <c r="G1717"/>
    </row>
    <row r="1718" spans="2:7" x14ac:dyDescent="0.2">
      <c r="B1718"/>
      <c r="C1718"/>
      <c r="D1718"/>
      <c r="E1718"/>
      <c r="F1718"/>
      <c r="G1718"/>
    </row>
    <row r="1719" spans="2:7" x14ac:dyDescent="0.2">
      <c r="B1719"/>
      <c r="C1719"/>
      <c r="D1719"/>
      <c r="E1719"/>
      <c r="F1719"/>
      <c r="G1719"/>
    </row>
    <row r="1720" spans="2:7" x14ac:dyDescent="0.2">
      <c r="B1720"/>
      <c r="C1720"/>
      <c r="D1720"/>
      <c r="E1720"/>
      <c r="F1720"/>
      <c r="G1720"/>
    </row>
    <row r="1721" spans="2:7" x14ac:dyDescent="0.2">
      <c r="B1721"/>
      <c r="C1721"/>
      <c r="D1721"/>
      <c r="E1721"/>
      <c r="F1721"/>
      <c r="G1721"/>
    </row>
    <row r="1722" spans="2:7" x14ac:dyDescent="0.2">
      <c r="B1722"/>
      <c r="C1722"/>
      <c r="D1722"/>
      <c r="E1722"/>
      <c r="F1722"/>
      <c r="G1722"/>
    </row>
    <row r="1723" spans="2:7" x14ac:dyDescent="0.2">
      <c r="B1723"/>
      <c r="C1723"/>
      <c r="D1723"/>
      <c r="E1723"/>
      <c r="F1723"/>
      <c r="G1723"/>
    </row>
    <row r="1724" spans="2:7" x14ac:dyDescent="0.2">
      <c r="B1724"/>
      <c r="C1724"/>
      <c r="D1724"/>
      <c r="E1724"/>
      <c r="F1724"/>
      <c r="G1724"/>
    </row>
    <row r="1725" spans="2:7" x14ac:dyDescent="0.2">
      <c r="B1725"/>
      <c r="C1725"/>
      <c r="D1725"/>
      <c r="E1725"/>
      <c r="F1725"/>
      <c r="G1725"/>
    </row>
    <row r="1726" spans="2:7" x14ac:dyDescent="0.2">
      <c r="B1726"/>
      <c r="C1726"/>
      <c r="D1726"/>
      <c r="E1726"/>
      <c r="F1726"/>
      <c r="G1726"/>
    </row>
    <row r="1727" spans="2:7" x14ac:dyDescent="0.2">
      <c r="B1727"/>
      <c r="C1727"/>
      <c r="D1727"/>
      <c r="E1727"/>
      <c r="F1727"/>
      <c r="G1727"/>
    </row>
    <row r="1728" spans="2:7" x14ac:dyDescent="0.2">
      <c r="B1728"/>
      <c r="C1728"/>
      <c r="D1728"/>
      <c r="E1728"/>
      <c r="F1728"/>
      <c r="G1728"/>
    </row>
    <row r="1729" spans="2:7" x14ac:dyDescent="0.2">
      <c r="B1729"/>
      <c r="C1729"/>
      <c r="D1729"/>
      <c r="E1729"/>
      <c r="F1729"/>
      <c r="G1729"/>
    </row>
    <row r="1730" spans="2:7" x14ac:dyDescent="0.2">
      <c r="B1730"/>
      <c r="C1730"/>
      <c r="D1730"/>
      <c r="E1730"/>
      <c r="F1730"/>
      <c r="G1730"/>
    </row>
    <row r="1731" spans="2:7" x14ac:dyDescent="0.2">
      <c r="B1731"/>
      <c r="C1731"/>
      <c r="D1731"/>
      <c r="E1731"/>
      <c r="F1731"/>
      <c r="G1731"/>
    </row>
    <row r="1732" spans="2:7" x14ac:dyDescent="0.2">
      <c r="B1732"/>
      <c r="C1732"/>
      <c r="D1732"/>
      <c r="E1732"/>
      <c r="F1732"/>
      <c r="G1732"/>
    </row>
    <row r="1733" spans="2:7" x14ac:dyDescent="0.2">
      <c r="B1733"/>
      <c r="C1733"/>
      <c r="D1733"/>
      <c r="E1733"/>
      <c r="F1733"/>
      <c r="G1733"/>
    </row>
    <row r="1734" spans="2:7" x14ac:dyDescent="0.2">
      <c r="B1734"/>
      <c r="C1734"/>
      <c r="D1734"/>
      <c r="E1734"/>
      <c r="F1734"/>
      <c r="G1734"/>
    </row>
    <row r="1735" spans="2:7" x14ac:dyDescent="0.2">
      <c r="B1735"/>
      <c r="C1735"/>
      <c r="D1735"/>
      <c r="E1735"/>
      <c r="F1735"/>
      <c r="G1735"/>
    </row>
    <row r="1736" spans="2:7" x14ac:dyDescent="0.2">
      <c r="B1736"/>
      <c r="C1736"/>
      <c r="D1736"/>
      <c r="E1736"/>
      <c r="F1736"/>
      <c r="G1736"/>
    </row>
    <row r="1737" spans="2:7" x14ac:dyDescent="0.2">
      <c r="B1737"/>
      <c r="C1737"/>
      <c r="D1737"/>
      <c r="E1737"/>
      <c r="F1737"/>
      <c r="G1737"/>
    </row>
    <row r="1738" spans="2:7" x14ac:dyDescent="0.2">
      <c r="B1738"/>
      <c r="C1738"/>
      <c r="D1738"/>
      <c r="E1738"/>
      <c r="F1738"/>
      <c r="G1738"/>
    </row>
    <row r="1739" spans="2:7" x14ac:dyDescent="0.2">
      <c r="B1739"/>
      <c r="C1739"/>
      <c r="D1739"/>
      <c r="E1739"/>
      <c r="F1739"/>
      <c r="G1739"/>
    </row>
    <row r="1740" spans="2:7" x14ac:dyDescent="0.2">
      <c r="B1740"/>
      <c r="C1740"/>
      <c r="D1740"/>
      <c r="E1740"/>
      <c r="F1740"/>
      <c r="G1740"/>
    </row>
    <row r="1741" spans="2:7" x14ac:dyDescent="0.2">
      <c r="B1741"/>
      <c r="C1741"/>
      <c r="D1741"/>
      <c r="E1741"/>
      <c r="F1741"/>
      <c r="G1741"/>
    </row>
    <row r="1742" spans="2:7" x14ac:dyDescent="0.2">
      <c r="B1742"/>
      <c r="C1742"/>
      <c r="D1742"/>
      <c r="E1742"/>
      <c r="F1742"/>
      <c r="G1742"/>
    </row>
    <row r="1743" spans="2:7" x14ac:dyDescent="0.2">
      <c r="B1743"/>
      <c r="C1743"/>
      <c r="D1743"/>
      <c r="E1743"/>
      <c r="F1743"/>
      <c r="G1743"/>
    </row>
    <row r="1744" spans="2:7" x14ac:dyDescent="0.2">
      <c r="B1744"/>
      <c r="C1744"/>
      <c r="D1744"/>
      <c r="E1744"/>
      <c r="F1744"/>
      <c r="G1744"/>
    </row>
    <row r="1745" spans="2:7" x14ac:dyDescent="0.2">
      <c r="B1745"/>
      <c r="C1745"/>
      <c r="D1745"/>
      <c r="E1745"/>
      <c r="F1745"/>
      <c r="G1745"/>
    </row>
    <row r="1746" spans="2:7" x14ac:dyDescent="0.2">
      <c r="B1746"/>
      <c r="C1746"/>
      <c r="D1746"/>
      <c r="E1746"/>
      <c r="F1746"/>
      <c r="G1746"/>
    </row>
    <row r="1747" spans="2:7" x14ac:dyDescent="0.2">
      <c r="B1747"/>
      <c r="C1747"/>
      <c r="D1747"/>
      <c r="E1747"/>
      <c r="F1747"/>
      <c r="G1747"/>
    </row>
    <row r="1748" spans="2:7" x14ac:dyDescent="0.2">
      <c r="B1748"/>
      <c r="C1748"/>
      <c r="D1748"/>
      <c r="E1748"/>
      <c r="F1748"/>
      <c r="G1748"/>
    </row>
    <row r="1749" spans="2:7" x14ac:dyDescent="0.2">
      <c r="B1749"/>
      <c r="C1749"/>
      <c r="D1749"/>
      <c r="E1749"/>
      <c r="F1749"/>
      <c r="G1749"/>
    </row>
    <row r="1750" spans="2:7" x14ac:dyDescent="0.2">
      <c r="B1750"/>
      <c r="C1750"/>
      <c r="D1750"/>
      <c r="E1750"/>
      <c r="F1750"/>
      <c r="G1750"/>
    </row>
    <row r="1751" spans="2:7" x14ac:dyDescent="0.2">
      <c r="B1751"/>
      <c r="C1751"/>
      <c r="D1751"/>
      <c r="E1751"/>
      <c r="F1751"/>
      <c r="G1751"/>
    </row>
    <row r="1752" spans="2:7" x14ac:dyDescent="0.2">
      <c r="B1752"/>
      <c r="C1752"/>
      <c r="D1752"/>
      <c r="E1752"/>
      <c r="F1752"/>
      <c r="G1752"/>
    </row>
    <row r="1753" spans="2:7" x14ac:dyDescent="0.2">
      <c r="B1753"/>
      <c r="C1753"/>
      <c r="D1753"/>
      <c r="E1753"/>
      <c r="F1753"/>
      <c r="G1753"/>
    </row>
    <row r="1754" spans="2:7" x14ac:dyDescent="0.2">
      <c r="B1754"/>
      <c r="C1754"/>
      <c r="D1754"/>
      <c r="E1754"/>
      <c r="F1754"/>
      <c r="G1754"/>
    </row>
    <row r="1755" spans="2:7" x14ac:dyDescent="0.2">
      <c r="B1755"/>
      <c r="C1755"/>
      <c r="D1755"/>
      <c r="E1755"/>
      <c r="F1755"/>
      <c r="G1755"/>
    </row>
    <row r="1756" spans="2:7" x14ac:dyDescent="0.2">
      <c r="B1756"/>
      <c r="C1756"/>
      <c r="D1756"/>
      <c r="E1756"/>
      <c r="F1756"/>
      <c r="G1756"/>
    </row>
    <row r="1757" spans="2:7" x14ac:dyDescent="0.2">
      <c r="B1757"/>
      <c r="C1757"/>
      <c r="D1757"/>
      <c r="E1757"/>
      <c r="F1757"/>
      <c r="G1757"/>
    </row>
    <row r="1758" spans="2:7" x14ac:dyDescent="0.2">
      <c r="B1758"/>
      <c r="C1758"/>
      <c r="D1758"/>
      <c r="E1758"/>
      <c r="F1758"/>
      <c r="G1758"/>
    </row>
    <row r="1759" spans="2:7" x14ac:dyDescent="0.2">
      <c r="B1759"/>
      <c r="C1759"/>
      <c r="D1759"/>
      <c r="E1759"/>
      <c r="F1759"/>
      <c r="G1759"/>
    </row>
    <row r="1760" spans="2:7" x14ac:dyDescent="0.2">
      <c r="B1760"/>
      <c r="C1760"/>
      <c r="D1760"/>
      <c r="E1760"/>
      <c r="F1760"/>
      <c r="G1760"/>
    </row>
    <row r="1761" spans="2:7" x14ac:dyDescent="0.2">
      <c r="B1761"/>
      <c r="C1761"/>
      <c r="D1761"/>
      <c r="E1761"/>
      <c r="F1761"/>
      <c r="G1761"/>
    </row>
    <row r="1762" spans="2:7" x14ac:dyDescent="0.2">
      <c r="B1762"/>
      <c r="C1762"/>
      <c r="D1762"/>
      <c r="E1762"/>
      <c r="F1762"/>
      <c r="G1762"/>
    </row>
    <row r="1763" spans="2:7" x14ac:dyDescent="0.2">
      <c r="B1763"/>
      <c r="C1763"/>
      <c r="D1763"/>
      <c r="E1763"/>
      <c r="F1763"/>
      <c r="G1763"/>
    </row>
    <row r="1764" spans="2:7" x14ac:dyDescent="0.2">
      <c r="B1764"/>
      <c r="C1764"/>
      <c r="D1764"/>
      <c r="E1764"/>
      <c r="F1764"/>
      <c r="G1764"/>
    </row>
    <row r="1765" spans="2:7" x14ac:dyDescent="0.2">
      <c r="B1765"/>
      <c r="C1765"/>
      <c r="D1765"/>
      <c r="E1765"/>
      <c r="F1765"/>
      <c r="G1765"/>
    </row>
    <row r="1766" spans="2:7" x14ac:dyDescent="0.2">
      <c r="B1766"/>
      <c r="C1766"/>
      <c r="D1766"/>
      <c r="E1766"/>
      <c r="F1766"/>
      <c r="G1766"/>
    </row>
    <row r="1767" spans="2:7" x14ac:dyDescent="0.2">
      <c r="B1767"/>
      <c r="C1767"/>
      <c r="D1767"/>
      <c r="E1767"/>
      <c r="F1767"/>
      <c r="G1767"/>
    </row>
    <row r="1768" spans="2:7" x14ac:dyDescent="0.2">
      <c r="B1768"/>
      <c r="C1768"/>
      <c r="D1768"/>
      <c r="E1768"/>
      <c r="F1768"/>
      <c r="G1768"/>
    </row>
    <row r="1769" spans="2:7" x14ac:dyDescent="0.2">
      <c r="B1769"/>
      <c r="C1769"/>
      <c r="D1769"/>
      <c r="E1769"/>
      <c r="F1769"/>
      <c r="G1769"/>
    </row>
    <row r="1770" spans="2:7" x14ac:dyDescent="0.2">
      <c r="B1770"/>
      <c r="C1770"/>
      <c r="D1770"/>
      <c r="E1770"/>
      <c r="F1770"/>
      <c r="G1770"/>
    </row>
    <row r="1771" spans="2:7" x14ac:dyDescent="0.2">
      <c r="B1771"/>
      <c r="C1771"/>
      <c r="D1771"/>
      <c r="E1771"/>
      <c r="F1771"/>
      <c r="G1771"/>
    </row>
    <row r="1772" spans="2:7" x14ac:dyDescent="0.2">
      <c r="B1772"/>
      <c r="C1772"/>
      <c r="D1772"/>
      <c r="E1772"/>
      <c r="F1772"/>
      <c r="G1772"/>
    </row>
    <row r="1773" spans="2:7" x14ac:dyDescent="0.2">
      <c r="B1773"/>
      <c r="C1773"/>
      <c r="D1773"/>
      <c r="E1773"/>
      <c r="F1773"/>
      <c r="G1773"/>
    </row>
    <row r="1774" spans="2:7" x14ac:dyDescent="0.2">
      <c r="B1774"/>
      <c r="C1774"/>
      <c r="D1774"/>
      <c r="E1774"/>
      <c r="F1774"/>
      <c r="G1774"/>
    </row>
    <row r="1775" spans="2:7" x14ac:dyDescent="0.2">
      <c r="B1775"/>
      <c r="C1775"/>
      <c r="D1775"/>
      <c r="E1775"/>
      <c r="F1775"/>
      <c r="G1775"/>
    </row>
    <row r="1776" spans="2:7" x14ac:dyDescent="0.2">
      <c r="B1776"/>
      <c r="C1776"/>
      <c r="D1776"/>
      <c r="E1776"/>
      <c r="F1776"/>
      <c r="G1776"/>
    </row>
    <row r="1777" spans="2:7" x14ac:dyDescent="0.2">
      <c r="B1777"/>
      <c r="C1777"/>
      <c r="D1777"/>
      <c r="E1777"/>
      <c r="F1777"/>
      <c r="G1777"/>
    </row>
    <row r="1778" spans="2:7" x14ac:dyDescent="0.2">
      <c r="B1778"/>
      <c r="C1778"/>
      <c r="D1778"/>
      <c r="E1778"/>
      <c r="F1778"/>
      <c r="G1778"/>
    </row>
    <row r="1779" spans="2:7" x14ac:dyDescent="0.2">
      <c r="B1779"/>
      <c r="C1779"/>
      <c r="D1779"/>
      <c r="E1779"/>
      <c r="F1779"/>
      <c r="G1779"/>
    </row>
    <row r="1780" spans="2:7" x14ac:dyDescent="0.2">
      <c r="B1780"/>
      <c r="C1780"/>
      <c r="D1780"/>
      <c r="E1780"/>
      <c r="F1780"/>
      <c r="G1780"/>
    </row>
    <row r="1781" spans="2:7" x14ac:dyDescent="0.2">
      <c r="B1781"/>
      <c r="C1781"/>
      <c r="D1781"/>
      <c r="E1781"/>
      <c r="F1781"/>
      <c r="G1781"/>
    </row>
    <row r="1782" spans="2:7" x14ac:dyDescent="0.2">
      <c r="B1782"/>
      <c r="C1782"/>
      <c r="D1782"/>
      <c r="E1782"/>
      <c r="F1782"/>
      <c r="G1782"/>
    </row>
    <row r="1783" spans="2:7" x14ac:dyDescent="0.2">
      <c r="B1783"/>
      <c r="C1783"/>
      <c r="D1783"/>
      <c r="E1783"/>
      <c r="F1783"/>
      <c r="G1783"/>
    </row>
    <row r="1784" spans="2:7" x14ac:dyDescent="0.2">
      <c r="B1784"/>
      <c r="C1784"/>
      <c r="D1784"/>
      <c r="E1784"/>
      <c r="F1784"/>
      <c r="G1784"/>
    </row>
    <row r="1785" spans="2:7" x14ac:dyDescent="0.2">
      <c r="B1785"/>
      <c r="C1785"/>
      <c r="D1785"/>
      <c r="E1785"/>
      <c r="F1785"/>
      <c r="G1785"/>
    </row>
    <row r="1786" spans="2:7" x14ac:dyDescent="0.2">
      <c r="B1786"/>
      <c r="C1786"/>
      <c r="D1786"/>
      <c r="E1786"/>
      <c r="F1786"/>
      <c r="G1786"/>
    </row>
    <row r="1787" spans="2:7" x14ac:dyDescent="0.2">
      <c r="B1787"/>
      <c r="C1787"/>
      <c r="D1787"/>
      <c r="E1787"/>
      <c r="F1787"/>
      <c r="G1787"/>
    </row>
    <row r="1788" spans="2:7" x14ac:dyDescent="0.2">
      <c r="B1788"/>
      <c r="C1788"/>
      <c r="D1788"/>
      <c r="E1788"/>
      <c r="F1788"/>
      <c r="G1788"/>
    </row>
    <row r="1789" spans="2:7" x14ac:dyDescent="0.2">
      <c r="B1789"/>
      <c r="C1789"/>
      <c r="D1789"/>
      <c r="E1789"/>
      <c r="F1789"/>
      <c r="G1789"/>
    </row>
    <row r="1790" spans="2:7" x14ac:dyDescent="0.2">
      <c r="B1790"/>
      <c r="C1790"/>
      <c r="D1790"/>
      <c r="E1790"/>
      <c r="F1790"/>
      <c r="G1790"/>
    </row>
    <row r="1791" spans="2:7" x14ac:dyDescent="0.2">
      <c r="B1791"/>
      <c r="C1791"/>
      <c r="D1791"/>
      <c r="E1791"/>
      <c r="F1791"/>
      <c r="G1791"/>
    </row>
    <row r="1792" spans="2:7" x14ac:dyDescent="0.2">
      <c r="B1792"/>
      <c r="C1792"/>
      <c r="D1792"/>
      <c r="E1792"/>
      <c r="F1792"/>
      <c r="G1792"/>
    </row>
    <row r="1793" spans="2:7" x14ac:dyDescent="0.2">
      <c r="B1793"/>
      <c r="C1793"/>
      <c r="D1793"/>
      <c r="E1793"/>
      <c r="F1793"/>
      <c r="G1793"/>
    </row>
    <row r="1794" spans="2:7" x14ac:dyDescent="0.2">
      <c r="B1794"/>
      <c r="C1794"/>
      <c r="D1794"/>
      <c r="E1794"/>
      <c r="F1794"/>
      <c r="G1794"/>
    </row>
    <row r="1795" spans="2:7" x14ac:dyDescent="0.2">
      <c r="B1795"/>
      <c r="C1795"/>
      <c r="D1795"/>
      <c r="E1795"/>
      <c r="F1795"/>
      <c r="G1795"/>
    </row>
    <row r="1796" spans="2:7" x14ac:dyDescent="0.2">
      <c r="B1796"/>
      <c r="C1796"/>
      <c r="D1796"/>
      <c r="E1796"/>
      <c r="F1796"/>
      <c r="G1796"/>
    </row>
    <row r="1797" spans="2:7" x14ac:dyDescent="0.2">
      <c r="B1797"/>
      <c r="C1797"/>
      <c r="D1797"/>
      <c r="E1797"/>
      <c r="F1797"/>
      <c r="G1797"/>
    </row>
    <row r="1798" spans="2:7" x14ac:dyDescent="0.2">
      <c r="B1798"/>
      <c r="C1798"/>
      <c r="D1798"/>
      <c r="E1798"/>
      <c r="F1798"/>
      <c r="G1798"/>
    </row>
    <row r="1799" spans="2:7" x14ac:dyDescent="0.2">
      <c r="B1799"/>
      <c r="C1799"/>
      <c r="D1799"/>
      <c r="E1799"/>
      <c r="F1799"/>
      <c r="G1799"/>
    </row>
    <row r="1800" spans="2:7" x14ac:dyDescent="0.2">
      <c r="B1800"/>
      <c r="C1800"/>
      <c r="D1800"/>
      <c r="E1800"/>
      <c r="F1800"/>
      <c r="G1800"/>
    </row>
    <row r="1801" spans="2:7" x14ac:dyDescent="0.2">
      <c r="B1801"/>
      <c r="C1801"/>
      <c r="D1801"/>
      <c r="E1801"/>
      <c r="F1801"/>
      <c r="G1801"/>
    </row>
    <row r="1802" spans="2:7" x14ac:dyDescent="0.2">
      <c r="B1802"/>
      <c r="C1802"/>
      <c r="D1802"/>
      <c r="E1802"/>
      <c r="F1802"/>
      <c r="G1802"/>
    </row>
    <row r="1803" spans="2:7" x14ac:dyDescent="0.2">
      <c r="B1803"/>
      <c r="C1803"/>
      <c r="D1803"/>
      <c r="E1803"/>
      <c r="F1803"/>
      <c r="G1803"/>
    </row>
    <row r="1804" spans="2:7" x14ac:dyDescent="0.2">
      <c r="B1804"/>
      <c r="C1804"/>
      <c r="D1804"/>
      <c r="E1804"/>
      <c r="F1804"/>
      <c r="G1804"/>
    </row>
    <row r="1805" spans="2:7" x14ac:dyDescent="0.2">
      <c r="B1805"/>
      <c r="C1805"/>
      <c r="D1805"/>
      <c r="E1805"/>
      <c r="F1805"/>
      <c r="G1805"/>
    </row>
    <row r="1806" spans="2:7" x14ac:dyDescent="0.2">
      <c r="B1806"/>
      <c r="C1806"/>
      <c r="D1806"/>
      <c r="E1806"/>
      <c r="F1806"/>
      <c r="G1806"/>
    </row>
    <row r="1807" spans="2:7" x14ac:dyDescent="0.2">
      <c r="B1807"/>
      <c r="C1807"/>
      <c r="D1807"/>
      <c r="E1807"/>
      <c r="F1807"/>
      <c r="G1807"/>
    </row>
    <row r="1808" spans="2:7" x14ac:dyDescent="0.2">
      <c r="B1808"/>
      <c r="C1808"/>
      <c r="D1808"/>
      <c r="E1808"/>
      <c r="F1808"/>
      <c r="G1808"/>
    </row>
    <row r="1809" spans="2:7" x14ac:dyDescent="0.2">
      <c r="B1809"/>
      <c r="C1809"/>
      <c r="D1809"/>
      <c r="E1809"/>
      <c r="F1809"/>
      <c r="G1809"/>
    </row>
    <row r="1810" spans="2:7" x14ac:dyDescent="0.2">
      <c r="B1810"/>
      <c r="C1810"/>
      <c r="D1810"/>
      <c r="E1810"/>
      <c r="F1810"/>
      <c r="G1810"/>
    </row>
    <row r="1811" spans="2:7" x14ac:dyDescent="0.2">
      <c r="B1811"/>
      <c r="C1811"/>
      <c r="D1811"/>
      <c r="E1811"/>
      <c r="F1811"/>
      <c r="G1811"/>
    </row>
    <row r="1812" spans="2:7" x14ac:dyDescent="0.2">
      <c r="B1812"/>
      <c r="C1812"/>
      <c r="D1812"/>
      <c r="E1812"/>
      <c r="F1812"/>
      <c r="G1812"/>
    </row>
    <row r="1813" spans="2:7" x14ac:dyDescent="0.2">
      <c r="B1813"/>
      <c r="C1813"/>
      <c r="D1813"/>
      <c r="E1813"/>
      <c r="F1813"/>
      <c r="G1813"/>
    </row>
    <row r="1814" spans="2:7" x14ac:dyDescent="0.2">
      <c r="B1814"/>
      <c r="C1814"/>
      <c r="D1814"/>
      <c r="E1814"/>
      <c r="F1814"/>
      <c r="G1814"/>
    </row>
    <row r="1815" spans="2:7" x14ac:dyDescent="0.2">
      <c r="B1815"/>
      <c r="C1815"/>
      <c r="D1815"/>
      <c r="E1815"/>
      <c r="F1815"/>
      <c r="G1815"/>
    </row>
    <row r="1816" spans="2:7" x14ac:dyDescent="0.2">
      <c r="B1816"/>
      <c r="C1816"/>
      <c r="D1816"/>
      <c r="E1816"/>
      <c r="F1816"/>
      <c r="G1816"/>
    </row>
    <row r="1817" spans="2:7" x14ac:dyDescent="0.2">
      <c r="B1817"/>
      <c r="C1817"/>
      <c r="D1817"/>
      <c r="E1817"/>
      <c r="F1817"/>
      <c r="G1817"/>
    </row>
    <row r="1818" spans="2:7" x14ac:dyDescent="0.2">
      <c r="B1818"/>
      <c r="C1818"/>
      <c r="D1818"/>
      <c r="E1818"/>
      <c r="F1818"/>
      <c r="G1818"/>
    </row>
    <row r="1819" spans="2:7" x14ac:dyDescent="0.2">
      <c r="B1819"/>
      <c r="C1819"/>
      <c r="D1819"/>
      <c r="E1819"/>
      <c r="F1819"/>
      <c r="G1819"/>
    </row>
    <row r="1820" spans="2:7" x14ac:dyDescent="0.2">
      <c r="B1820"/>
      <c r="C1820"/>
      <c r="D1820"/>
      <c r="E1820"/>
      <c r="F1820"/>
      <c r="G1820"/>
    </row>
    <row r="1821" spans="2:7" x14ac:dyDescent="0.2">
      <c r="B1821"/>
      <c r="C1821"/>
      <c r="D1821"/>
      <c r="E1821"/>
      <c r="F1821"/>
      <c r="G1821"/>
    </row>
    <row r="1822" spans="2:7" x14ac:dyDescent="0.2">
      <c r="B1822"/>
      <c r="C1822"/>
      <c r="D1822"/>
      <c r="E1822"/>
      <c r="F1822"/>
      <c r="G1822"/>
    </row>
    <row r="1823" spans="2:7" x14ac:dyDescent="0.2">
      <c r="B1823"/>
      <c r="C1823"/>
      <c r="D1823"/>
      <c r="E1823"/>
      <c r="F1823"/>
      <c r="G1823"/>
    </row>
    <row r="1824" spans="2:7" x14ac:dyDescent="0.2">
      <c r="B1824"/>
      <c r="C1824"/>
      <c r="D1824"/>
      <c r="E1824"/>
      <c r="F1824"/>
      <c r="G1824"/>
    </row>
    <row r="1825" spans="2:7" x14ac:dyDescent="0.2">
      <c r="B1825"/>
      <c r="C1825"/>
      <c r="D1825"/>
      <c r="E1825"/>
      <c r="F1825"/>
      <c r="G1825"/>
    </row>
    <row r="1826" spans="2:7" x14ac:dyDescent="0.2">
      <c r="B1826"/>
      <c r="C1826"/>
      <c r="D1826"/>
      <c r="E1826"/>
      <c r="F1826"/>
      <c r="G1826"/>
    </row>
    <row r="1827" spans="2:7" x14ac:dyDescent="0.2">
      <c r="B1827"/>
      <c r="C1827"/>
      <c r="D1827"/>
      <c r="E1827"/>
      <c r="F1827"/>
      <c r="G1827"/>
    </row>
    <row r="1828" spans="2:7" x14ac:dyDescent="0.2">
      <c r="B1828"/>
      <c r="C1828"/>
      <c r="D1828"/>
      <c r="E1828"/>
      <c r="F1828"/>
      <c r="G1828"/>
    </row>
    <row r="1829" spans="2:7" x14ac:dyDescent="0.2">
      <c r="B1829"/>
      <c r="C1829"/>
      <c r="D1829"/>
      <c r="E1829"/>
      <c r="F1829"/>
      <c r="G1829"/>
    </row>
    <row r="1830" spans="2:7" x14ac:dyDescent="0.2">
      <c r="B1830"/>
      <c r="C1830"/>
      <c r="D1830"/>
      <c r="E1830"/>
      <c r="F1830"/>
      <c r="G1830"/>
    </row>
    <row r="1831" spans="2:7" x14ac:dyDescent="0.2">
      <c r="B1831"/>
      <c r="C1831"/>
      <c r="D1831"/>
      <c r="E1831"/>
      <c r="F1831"/>
      <c r="G1831"/>
    </row>
    <row r="1832" spans="2:7" x14ac:dyDescent="0.2">
      <c r="B1832"/>
      <c r="C1832"/>
      <c r="D1832"/>
      <c r="E1832"/>
      <c r="F1832"/>
      <c r="G1832"/>
    </row>
    <row r="1833" spans="2:7" x14ac:dyDescent="0.2">
      <c r="B1833"/>
      <c r="C1833"/>
      <c r="D1833"/>
      <c r="E1833"/>
      <c r="F1833"/>
      <c r="G1833"/>
    </row>
    <row r="1834" spans="2:7" x14ac:dyDescent="0.2">
      <c r="B1834"/>
      <c r="C1834"/>
      <c r="D1834"/>
      <c r="E1834"/>
      <c r="F1834"/>
      <c r="G1834"/>
    </row>
    <row r="1835" spans="2:7" x14ac:dyDescent="0.2">
      <c r="B1835"/>
      <c r="C1835"/>
      <c r="D1835"/>
      <c r="E1835"/>
      <c r="F1835"/>
      <c r="G1835"/>
    </row>
    <row r="1836" spans="2:7" x14ac:dyDescent="0.2">
      <c r="B1836"/>
      <c r="C1836"/>
      <c r="D1836"/>
      <c r="E1836"/>
      <c r="F1836"/>
      <c r="G1836"/>
    </row>
    <row r="1837" spans="2:7" x14ac:dyDescent="0.2">
      <c r="B1837"/>
      <c r="C1837"/>
      <c r="D1837"/>
      <c r="E1837"/>
      <c r="F1837"/>
      <c r="G1837"/>
    </row>
    <row r="1838" spans="2:7" x14ac:dyDescent="0.2">
      <c r="B1838"/>
      <c r="C1838"/>
      <c r="D1838"/>
      <c r="E1838"/>
      <c r="F1838"/>
      <c r="G1838"/>
    </row>
    <row r="1839" spans="2:7" x14ac:dyDescent="0.2">
      <c r="B1839"/>
      <c r="C1839"/>
      <c r="D1839"/>
      <c r="E1839"/>
      <c r="F1839"/>
      <c r="G1839"/>
    </row>
    <row r="1840" spans="2:7" x14ac:dyDescent="0.2">
      <c r="B1840"/>
      <c r="C1840"/>
      <c r="D1840"/>
      <c r="E1840"/>
      <c r="F1840"/>
      <c r="G1840"/>
    </row>
    <row r="1841" spans="2:7" x14ac:dyDescent="0.2">
      <c r="B1841"/>
      <c r="C1841"/>
      <c r="D1841"/>
      <c r="E1841"/>
      <c r="F1841"/>
      <c r="G1841"/>
    </row>
    <row r="1842" spans="2:7" x14ac:dyDescent="0.2">
      <c r="B1842"/>
      <c r="C1842"/>
      <c r="D1842"/>
      <c r="E1842"/>
      <c r="F1842"/>
      <c r="G1842"/>
    </row>
    <row r="1843" spans="2:7" x14ac:dyDescent="0.2">
      <c r="B1843"/>
      <c r="C1843"/>
      <c r="D1843"/>
      <c r="E1843"/>
      <c r="F1843"/>
      <c r="G1843"/>
    </row>
    <row r="1844" spans="2:7" x14ac:dyDescent="0.2">
      <c r="B1844"/>
      <c r="C1844"/>
      <c r="D1844"/>
      <c r="E1844"/>
      <c r="F1844"/>
      <c r="G1844"/>
    </row>
    <row r="1845" spans="2:7" x14ac:dyDescent="0.2">
      <c r="B1845"/>
      <c r="C1845"/>
      <c r="D1845"/>
      <c r="E1845"/>
      <c r="F1845"/>
      <c r="G1845"/>
    </row>
    <row r="1846" spans="2:7" x14ac:dyDescent="0.2">
      <c r="B1846"/>
      <c r="C1846"/>
      <c r="D1846"/>
      <c r="E1846"/>
      <c r="F1846"/>
      <c r="G1846"/>
    </row>
    <row r="1847" spans="2:7" x14ac:dyDescent="0.2">
      <c r="B1847"/>
      <c r="C1847"/>
      <c r="D1847"/>
      <c r="E1847"/>
      <c r="F1847"/>
      <c r="G1847"/>
    </row>
    <row r="1848" spans="2:7" x14ac:dyDescent="0.2">
      <c r="B1848"/>
      <c r="C1848"/>
      <c r="D1848"/>
      <c r="E1848"/>
      <c r="F1848"/>
      <c r="G1848"/>
    </row>
    <row r="1849" spans="2:7" x14ac:dyDescent="0.2">
      <c r="B1849"/>
      <c r="C1849"/>
      <c r="D1849"/>
      <c r="E1849"/>
      <c r="F1849"/>
      <c r="G1849"/>
    </row>
    <row r="1850" spans="2:7" x14ac:dyDescent="0.2">
      <c r="B1850"/>
      <c r="C1850"/>
      <c r="D1850"/>
      <c r="E1850"/>
      <c r="F1850"/>
      <c r="G1850"/>
    </row>
    <row r="1851" spans="2:7" x14ac:dyDescent="0.2">
      <c r="B1851"/>
      <c r="C1851"/>
      <c r="D1851"/>
      <c r="E1851"/>
      <c r="F1851"/>
      <c r="G1851"/>
    </row>
    <row r="1852" spans="2:7" x14ac:dyDescent="0.2">
      <c r="B1852"/>
      <c r="C1852"/>
      <c r="D1852"/>
      <c r="E1852"/>
      <c r="F1852"/>
      <c r="G1852"/>
    </row>
    <row r="1853" spans="2:7" x14ac:dyDescent="0.2">
      <c r="B1853"/>
      <c r="C1853"/>
      <c r="D1853"/>
      <c r="E1853"/>
      <c r="F1853"/>
      <c r="G1853"/>
    </row>
    <row r="1854" spans="2:7" x14ac:dyDescent="0.2">
      <c r="B1854"/>
      <c r="C1854"/>
      <c r="D1854"/>
      <c r="E1854"/>
      <c r="F1854"/>
      <c r="G1854"/>
    </row>
    <row r="1855" spans="2:7" x14ac:dyDescent="0.2">
      <c r="B1855"/>
      <c r="C1855"/>
      <c r="D1855"/>
      <c r="E1855"/>
      <c r="F1855"/>
      <c r="G1855"/>
    </row>
    <row r="1856" spans="2:7" x14ac:dyDescent="0.2">
      <c r="B1856"/>
      <c r="C1856"/>
      <c r="D1856"/>
      <c r="E1856"/>
      <c r="F1856"/>
      <c r="G1856"/>
    </row>
    <row r="1857" spans="2:7" x14ac:dyDescent="0.2">
      <c r="B1857"/>
      <c r="C1857"/>
      <c r="D1857"/>
      <c r="E1857"/>
      <c r="F1857"/>
      <c r="G1857"/>
    </row>
    <row r="1858" spans="2:7" x14ac:dyDescent="0.2">
      <c r="B1858"/>
      <c r="C1858"/>
      <c r="D1858"/>
      <c r="E1858"/>
      <c r="F1858"/>
      <c r="G1858"/>
    </row>
    <row r="1859" spans="2:7" x14ac:dyDescent="0.2">
      <c r="B1859"/>
      <c r="C1859"/>
      <c r="D1859"/>
      <c r="E1859"/>
      <c r="F1859"/>
      <c r="G1859"/>
    </row>
    <row r="1860" spans="2:7" x14ac:dyDescent="0.2">
      <c r="B1860"/>
      <c r="C1860"/>
      <c r="D1860"/>
      <c r="E1860"/>
      <c r="F1860"/>
      <c r="G1860"/>
    </row>
    <row r="1861" spans="2:7" x14ac:dyDescent="0.2">
      <c r="B1861"/>
      <c r="C1861"/>
      <c r="D1861"/>
      <c r="E1861"/>
      <c r="F1861"/>
      <c r="G1861"/>
    </row>
    <row r="1862" spans="2:7" x14ac:dyDescent="0.2">
      <c r="B1862"/>
      <c r="C1862"/>
      <c r="D1862"/>
      <c r="E1862"/>
      <c r="F1862"/>
      <c r="G1862"/>
    </row>
    <row r="1863" spans="2:7" x14ac:dyDescent="0.2">
      <c r="B1863"/>
      <c r="C1863"/>
      <c r="D1863"/>
      <c r="E1863"/>
      <c r="F1863"/>
      <c r="G1863"/>
    </row>
    <row r="1864" spans="2:7" x14ac:dyDescent="0.2">
      <c r="B1864"/>
      <c r="C1864"/>
      <c r="D1864"/>
      <c r="E1864"/>
      <c r="F1864"/>
      <c r="G1864"/>
    </row>
    <row r="1865" spans="2:7" x14ac:dyDescent="0.2">
      <c r="B1865"/>
      <c r="C1865"/>
      <c r="D1865"/>
      <c r="E1865"/>
      <c r="F1865"/>
      <c r="G1865"/>
    </row>
    <row r="1866" spans="2:7" x14ac:dyDescent="0.2">
      <c r="B1866"/>
      <c r="C1866"/>
      <c r="D1866"/>
      <c r="E1866"/>
      <c r="F1866"/>
      <c r="G1866"/>
    </row>
    <row r="1867" spans="2:7" x14ac:dyDescent="0.2">
      <c r="B1867"/>
      <c r="C1867"/>
      <c r="D1867"/>
      <c r="E1867"/>
      <c r="F1867"/>
      <c r="G1867"/>
    </row>
    <row r="1868" spans="2:7" x14ac:dyDescent="0.2">
      <c r="B1868"/>
      <c r="C1868"/>
      <c r="D1868"/>
      <c r="E1868"/>
      <c r="F1868"/>
      <c r="G1868"/>
    </row>
    <row r="1869" spans="2:7" x14ac:dyDescent="0.2">
      <c r="B1869"/>
      <c r="C1869"/>
      <c r="D1869"/>
      <c r="E1869"/>
      <c r="F1869"/>
      <c r="G1869"/>
    </row>
    <row r="1870" spans="2:7" x14ac:dyDescent="0.2">
      <c r="B1870"/>
      <c r="C1870"/>
      <c r="D1870"/>
      <c r="E1870"/>
      <c r="F1870"/>
      <c r="G1870"/>
    </row>
    <row r="1871" spans="2:7" x14ac:dyDescent="0.2">
      <c r="B1871"/>
      <c r="C1871"/>
      <c r="D1871"/>
      <c r="E1871"/>
      <c r="F1871"/>
      <c r="G1871"/>
    </row>
    <row r="1872" spans="2:7" x14ac:dyDescent="0.2">
      <c r="B1872"/>
      <c r="C1872"/>
      <c r="D1872"/>
      <c r="E1872"/>
      <c r="F1872"/>
      <c r="G1872"/>
    </row>
    <row r="1873" spans="2:7" x14ac:dyDescent="0.2">
      <c r="B1873"/>
      <c r="C1873"/>
      <c r="D1873"/>
      <c r="E1873"/>
      <c r="F1873"/>
      <c r="G1873"/>
    </row>
    <row r="1874" spans="2:7" x14ac:dyDescent="0.2">
      <c r="B1874"/>
      <c r="C1874"/>
      <c r="D1874"/>
      <c r="E1874"/>
      <c r="F1874"/>
      <c r="G1874"/>
    </row>
    <row r="1875" spans="2:7" x14ac:dyDescent="0.2">
      <c r="B1875"/>
      <c r="C1875"/>
      <c r="D1875"/>
      <c r="E1875"/>
      <c r="F1875"/>
      <c r="G1875"/>
    </row>
    <row r="1876" spans="2:7" x14ac:dyDescent="0.2">
      <c r="B1876"/>
      <c r="C1876"/>
      <c r="D1876"/>
      <c r="E1876"/>
      <c r="F1876"/>
      <c r="G1876"/>
    </row>
    <row r="1877" spans="2:7" x14ac:dyDescent="0.2">
      <c r="B1877"/>
      <c r="C1877"/>
      <c r="D1877"/>
      <c r="E1877"/>
      <c r="F1877"/>
      <c r="G1877"/>
    </row>
    <row r="1878" spans="2:7" x14ac:dyDescent="0.2">
      <c r="B1878"/>
      <c r="C1878"/>
      <c r="D1878"/>
      <c r="E1878"/>
      <c r="F1878"/>
      <c r="G1878"/>
    </row>
    <row r="1879" spans="2:7" x14ac:dyDescent="0.2">
      <c r="B1879"/>
      <c r="C1879"/>
      <c r="D1879"/>
      <c r="E1879"/>
      <c r="F1879"/>
      <c r="G1879"/>
    </row>
    <row r="1880" spans="2:7" x14ac:dyDescent="0.2">
      <c r="B1880"/>
      <c r="C1880"/>
      <c r="D1880"/>
      <c r="E1880"/>
      <c r="F1880"/>
      <c r="G1880"/>
    </row>
    <row r="1881" spans="2:7" x14ac:dyDescent="0.2">
      <c r="B1881"/>
      <c r="C1881"/>
      <c r="D1881"/>
      <c r="E1881"/>
      <c r="F1881"/>
      <c r="G1881"/>
    </row>
    <row r="1882" spans="2:7" x14ac:dyDescent="0.2">
      <c r="B1882"/>
      <c r="C1882"/>
      <c r="D1882"/>
      <c r="E1882"/>
      <c r="F1882"/>
      <c r="G1882"/>
    </row>
    <row r="1883" spans="2:7" x14ac:dyDescent="0.2">
      <c r="B1883"/>
      <c r="C1883"/>
      <c r="D1883"/>
      <c r="E1883"/>
      <c r="F1883"/>
      <c r="G1883"/>
    </row>
    <row r="1884" spans="2:7" x14ac:dyDescent="0.2">
      <c r="B1884"/>
      <c r="C1884"/>
      <c r="D1884"/>
      <c r="E1884"/>
      <c r="F1884"/>
      <c r="G1884"/>
    </row>
    <row r="1885" spans="2:7" x14ac:dyDescent="0.2">
      <c r="B1885"/>
      <c r="C1885"/>
      <c r="D1885"/>
      <c r="E1885"/>
      <c r="F1885"/>
      <c r="G1885"/>
    </row>
    <row r="1886" spans="2:7" x14ac:dyDescent="0.2">
      <c r="B1886"/>
      <c r="C1886"/>
      <c r="D1886"/>
      <c r="E1886"/>
      <c r="F1886"/>
      <c r="G1886"/>
    </row>
    <row r="1887" spans="2:7" x14ac:dyDescent="0.2">
      <c r="B1887"/>
      <c r="C1887"/>
      <c r="D1887"/>
      <c r="E1887"/>
      <c r="F1887"/>
      <c r="G1887"/>
    </row>
    <row r="1888" spans="2:7" x14ac:dyDescent="0.2">
      <c r="B1888"/>
      <c r="C1888"/>
      <c r="D1888"/>
      <c r="E1888"/>
      <c r="F1888"/>
      <c r="G1888"/>
    </row>
    <row r="1889" spans="2:7" x14ac:dyDescent="0.2">
      <c r="B1889"/>
      <c r="C1889"/>
      <c r="D1889"/>
      <c r="E1889"/>
      <c r="F1889"/>
      <c r="G1889"/>
    </row>
    <row r="1890" spans="2:7" x14ac:dyDescent="0.2">
      <c r="B1890"/>
      <c r="C1890"/>
      <c r="D1890"/>
      <c r="E1890"/>
      <c r="F1890"/>
      <c r="G1890"/>
    </row>
    <row r="1891" spans="2:7" x14ac:dyDescent="0.2">
      <c r="B1891"/>
      <c r="C1891"/>
      <c r="D1891"/>
      <c r="E1891"/>
      <c r="F1891"/>
      <c r="G1891"/>
    </row>
    <row r="1892" spans="2:7" x14ac:dyDescent="0.2">
      <c r="B1892"/>
      <c r="C1892"/>
      <c r="D1892"/>
      <c r="E1892"/>
      <c r="F1892"/>
      <c r="G1892"/>
    </row>
    <row r="1893" spans="2:7" x14ac:dyDescent="0.2">
      <c r="B1893"/>
      <c r="C1893"/>
      <c r="D1893"/>
      <c r="E1893"/>
      <c r="F1893"/>
      <c r="G1893"/>
    </row>
    <row r="1894" spans="2:7" x14ac:dyDescent="0.2">
      <c r="B1894"/>
      <c r="C1894"/>
      <c r="D1894"/>
      <c r="E1894"/>
      <c r="F1894"/>
      <c r="G1894"/>
    </row>
    <row r="1895" spans="2:7" x14ac:dyDescent="0.2">
      <c r="B1895"/>
      <c r="C1895"/>
      <c r="D1895"/>
      <c r="E1895"/>
      <c r="F1895"/>
      <c r="G1895"/>
    </row>
    <row r="1896" spans="2:7" x14ac:dyDescent="0.2">
      <c r="B1896"/>
      <c r="C1896"/>
      <c r="D1896"/>
      <c r="E1896"/>
      <c r="F1896"/>
      <c r="G1896"/>
    </row>
    <row r="1897" spans="2:7" x14ac:dyDescent="0.2">
      <c r="B1897"/>
      <c r="C1897"/>
      <c r="D1897"/>
      <c r="E1897"/>
      <c r="F1897"/>
      <c r="G1897"/>
    </row>
    <row r="1898" spans="2:7" x14ac:dyDescent="0.2">
      <c r="B1898"/>
      <c r="C1898"/>
      <c r="D1898"/>
      <c r="E1898"/>
      <c r="F1898"/>
      <c r="G1898"/>
    </row>
    <row r="1899" spans="2:7" x14ac:dyDescent="0.2">
      <c r="B1899"/>
      <c r="C1899"/>
      <c r="D1899"/>
      <c r="E1899"/>
      <c r="F1899"/>
      <c r="G1899"/>
    </row>
    <row r="1900" spans="2:7" x14ac:dyDescent="0.2">
      <c r="B1900"/>
      <c r="C1900"/>
      <c r="D1900"/>
      <c r="E1900"/>
      <c r="F1900"/>
      <c r="G1900"/>
    </row>
    <row r="1901" spans="2:7" x14ac:dyDescent="0.2">
      <c r="B1901"/>
      <c r="C1901"/>
      <c r="D1901"/>
      <c r="E1901"/>
      <c r="F1901"/>
      <c r="G1901"/>
    </row>
    <row r="1902" spans="2:7" x14ac:dyDescent="0.2">
      <c r="B1902"/>
      <c r="C1902"/>
      <c r="D1902"/>
      <c r="E1902"/>
      <c r="F1902"/>
      <c r="G1902"/>
    </row>
    <row r="1903" spans="2:7" x14ac:dyDescent="0.2">
      <c r="B1903"/>
      <c r="C1903"/>
      <c r="D1903"/>
      <c r="E1903"/>
      <c r="F1903"/>
      <c r="G1903"/>
    </row>
    <row r="1904" spans="2:7" x14ac:dyDescent="0.2">
      <c r="B1904"/>
      <c r="C1904"/>
      <c r="D1904"/>
      <c r="E1904"/>
      <c r="F1904"/>
      <c r="G1904"/>
    </row>
    <row r="1905" spans="2:7" x14ac:dyDescent="0.2">
      <c r="B1905"/>
      <c r="C1905"/>
      <c r="D1905"/>
      <c r="E1905"/>
      <c r="F1905"/>
      <c r="G1905"/>
    </row>
    <row r="1906" spans="2:7" x14ac:dyDescent="0.2">
      <c r="B1906"/>
      <c r="C1906"/>
      <c r="D1906"/>
      <c r="E1906"/>
      <c r="F1906"/>
      <c r="G1906"/>
    </row>
    <row r="1907" spans="2:7" x14ac:dyDescent="0.2">
      <c r="B1907"/>
      <c r="C1907"/>
      <c r="D1907"/>
      <c r="E1907"/>
      <c r="F1907"/>
      <c r="G1907"/>
    </row>
    <row r="1908" spans="2:7" x14ac:dyDescent="0.2">
      <c r="B1908"/>
      <c r="C1908"/>
      <c r="D1908"/>
      <c r="E1908"/>
      <c r="F1908"/>
      <c r="G1908"/>
    </row>
    <row r="1909" spans="2:7" x14ac:dyDescent="0.2">
      <c r="B1909"/>
      <c r="C1909"/>
      <c r="D1909"/>
      <c r="E1909"/>
      <c r="F1909"/>
      <c r="G1909"/>
    </row>
    <row r="1910" spans="2:7" x14ac:dyDescent="0.2">
      <c r="B1910"/>
      <c r="C1910"/>
      <c r="D1910"/>
      <c r="E1910"/>
      <c r="F1910"/>
      <c r="G1910"/>
    </row>
    <row r="1911" spans="2:7" x14ac:dyDescent="0.2">
      <c r="B1911"/>
      <c r="C1911"/>
      <c r="D1911"/>
      <c r="E1911"/>
      <c r="F1911"/>
      <c r="G1911"/>
    </row>
    <row r="1912" spans="2:7" x14ac:dyDescent="0.2">
      <c r="B1912"/>
      <c r="C1912"/>
      <c r="D1912"/>
      <c r="E1912"/>
      <c r="F1912"/>
      <c r="G1912"/>
    </row>
    <row r="1913" spans="2:7" x14ac:dyDescent="0.2">
      <c r="B1913"/>
      <c r="C1913"/>
      <c r="D1913"/>
      <c r="E1913"/>
      <c r="F1913"/>
      <c r="G1913"/>
    </row>
    <row r="1914" spans="2:7" x14ac:dyDescent="0.2">
      <c r="B1914"/>
      <c r="C1914"/>
      <c r="D1914"/>
      <c r="E1914"/>
      <c r="F1914"/>
      <c r="G1914"/>
    </row>
    <row r="1915" spans="2:7" x14ac:dyDescent="0.2">
      <c r="B1915"/>
      <c r="C1915"/>
      <c r="D1915"/>
      <c r="E1915"/>
      <c r="F1915"/>
      <c r="G1915"/>
    </row>
    <row r="1916" spans="2:7" x14ac:dyDescent="0.2">
      <c r="B1916"/>
      <c r="C1916"/>
      <c r="D1916"/>
      <c r="E1916"/>
      <c r="F1916"/>
      <c r="G1916"/>
    </row>
    <row r="1917" spans="2:7" x14ac:dyDescent="0.2">
      <c r="B1917"/>
      <c r="C1917"/>
      <c r="D1917"/>
      <c r="E1917"/>
      <c r="F1917"/>
      <c r="G1917"/>
    </row>
    <row r="1918" spans="2:7" x14ac:dyDescent="0.2">
      <c r="B1918"/>
      <c r="C1918"/>
      <c r="D1918"/>
      <c r="E1918"/>
      <c r="F1918"/>
      <c r="G1918"/>
    </row>
    <row r="1919" spans="2:7" x14ac:dyDescent="0.2">
      <c r="B1919"/>
      <c r="C1919"/>
      <c r="D1919"/>
      <c r="E1919"/>
      <c r="F1919"/>
      <c r="G1919"/>
    </row>
    <row r="1920" spans="2:7" x14ac:dyDescent="0.2">
      <c r="B1920"/>
      <c r="C1920"/>
      <c r="D1920"/>
      <c r="E1920"/>
      <c r="F1920"/>
      <c r="G1920"/>
    </row>
    <row r="1921" spans="2:7" x14ac:dyDescent="0.2">
      <c r="B1921"/>
      <c r="C1921"/>
      <c r="D1921"/>
      <c r="E1921"/>
      <c r="F1921"/>
      <c r="G1921"/>
    </row>
    <row r="1922" spans="2:7" x14ac:dyDescent="0.2">
      <c r="B1922"/>
      <c r="C1922"/>
      <c r="D1922"/>
      <c r="E1922"/>
      <c r="F1922"/>
      <c r="G1922"/>
    </row>
    <row r="1923" spans="2:7" x14ac:dyDescent="0.2">
      <c r="B1923"/>
      <c r="C1923"/>
      <c r="D1923"/>
      <c r="E1923"/>
      <c r="F1923"/>
      <c r="G1923"/>
    </row>
    <row r="1924" spans="2:7" x14ac:dyDescent="0.2">
      <c r="B1924"/>
      <c r="C1924"/>
      <c r="D1924"/>
      <c r="E1924"/>
      <c r="F1924"/>
      <c r="G1924"/>
    </row>
    <row r="1925" spans="2:7" x14ac:dyDescent="0.2">
      <c r="B1925"/>
      <c r="C1925"/>
      <c r="D1925"/>
      <c r="E1925"/>
      <c r="F1925"/>
      <c r="G1925"/>
    </row>
    <row r="1926" spans="2:7" x14ac:dyDescent="0.2">
      <c r="B1926"/>
      <c r="C1926"/>
      <c r="D1926"/>
      <c r="E1926"/>
      <c r="F1926"/>
      <c r="G1926"/>
    </row>
    <row r="1927" spans="2:7" x14ac:dyDescent="0.2">
      <c r="B1927"/>
      <c r="C1927"/>
      <c r="D1927"/>
      <c r="E1927"/>
      <c r="F1927"/>
      <c r="G1927"/>
    </row>
    <row r="1928" spans="2:7" x14ac:dyDescent="0.2">
      <c r="B1928"/>
      <c r="C1928"/>
      <c r="D1928"/>
      <c r="E1928"/>
      <c r="F1928"/>
      <c r="G1928"/>
    </row>
    <row r="1929" spans="2:7" x14ac:dyDescent="0.2">
      <c r="B1929"/>
      <c r="C1929"/>
      <c r="D1929"/>
      <c r="E1929"/>
      <c r="F1929"/>
      <c r="G1929"/>
    </row>
    <row r="1930" spans="2:7" x14ac:dyDescent="0.2">
      <c r="B1930"/>
      <c r="C1930"/>
      <c r="D1930"/>
      <c r="E1930"/>
      <c r="F1930"/>
      <c r="G1930"/>
    </row>
    <row r="1931" spans="2:7" x14ac:dyDescent="0.2">
      <c r="B1931"/>
      <c r="C1931"/>
      <c r="D1931"/>
      <c r="E1931"/>
      <c r="F1931"/>
      <c r="G1931"/>
    </row>
    <row r="1932" spans="2:7" x14ac:dyDescent="0.2">
      <c r="B1932"/>
      <c r="C1932"/>
      <c r="D1932"/>
      <c r="E1932"/>
      <c r="F1932"/>
      <c r="G1932"/>
    </row>
    <row r="1933" spans="2:7" x14ac:dyDescent="0.2">
      <c r="B1933"/>
      <c r="C1933"/>
      <c r="D1933"/>
      <c r="E1933"/>
      <c r="F1933"/>
      <c r="G1933"/>
    </row>
    <row r="1934" spans="2:7" x14ac:dyDescent="0.2">
      <c r="B1934"/>
      <c r="C1934"/>
      <c r="D1934"/>
      <c r="E1934"/>
      <c r="F1934"/>
      <c r="G1934"/>
    </row>
    <row r="1935" spans="2:7" x14ac:dyDescent="0.2">
      <c r="B1935"/>
      <c r="C1935"/>
      <c r="D1935"/>
      <c r="E1935"/>
      <c r="F1935"/>
      <c r="G1935"/>
    </row>
    <row r="1936" spans="2:7" x14ac:dyDescent="0.2">
      <c r="B1936"/>
      <c r="C1936"/>
      <c r="D1936"/>
      <c r="E1936"/>
      <c r="F1936"/>
      <c r="G1936"/>
    </row>
    <row r="1937" spans="2:7" x14ac:dyDescent="0.2">
      <c r="B1937"/>
      <c r="C1937"/>
      <c r="D1937"/>
      <c r="E1937"/>
      <c r="F1937"/>
      <c r="G1937"/>
    </row>
    <row r="1938" spans="2:7" x14ac:dyDescent="0.2">
      <c r="B1938"/>
      <c r="C1938"/>
      <c r="D1938"/>
      <c r="E1938"/>
      <c r="F1938"/>
      <c r="G1938"/>
    </row>
    <row r="1939" spans="2:7" x14ac:dyDescent="0.2">
      <c r="B1939"/>
      <c r="C1939"/>
      <c r="D1939"/>
      <c r="E1939"/>
      <c r="F1939"/>
      <c r="G1939"/>
    </row>
    <row r="1940" spans="2:7" x14ac:dyDescent="0.2">
      <c r="B1940"/>
      <c r="C1940"/>
      <c r="D1940"/>
      <c r="E1940"/>
      <c r="F1940"/>
      <c r="G1940"/>
    </row>
    <row r="1941" spans="2:7" x14ac:dyDescent="0.2">
      <c r="B1941"/>
      <c r="C1941"/>
      <c r="D1941"/>
      <c r="E1941"/>
      <c r="F1941"/>
      <c r="G1941"/>
    </row>
    <row r="1942" spans="2:7" x14ac:dyDescent="0.2">
      <c r="B1942"/>
      <c r="C1942"/>
      <c r="D1942"/>
      <c r="E1942"/>
      <c r="F1942"/>
      <c r="G1942"/>
    </row>
    <row r="1943" spans="2:7" x14ac:dyDescent="0.2">
      <c r="B1943"/>
      <c r="C1943"/>
      <c r="D1943"/>
      <c r="E1943"/>
      <c r="F1943"/>
      <c r="G1943"/>
    </row>
    <row r="1944" spans="2:7" x14ac:dyDescent="0.2">
      <c r="B1944"/>
      <c r="C1944"/>
      <c r="D1944"/>
      <c r="E1944"/>
      <c r="F1944"/>
      <c r="G1944"/>
    </row>
    <row r="1945" spans="2:7" x14ac:dyDescent="0.2">
      <c r="B1945"/>
      <c r="C1945"/>
      <c r="D1945"/>
      <c r="E1945"/>
      <c r="F1945"/>
      <c r="G1945"/>
    </row>
    <row r="1946" spans="2:7" x14ac:dyDescent="0.2">
      <c r="B1946"/>
      <c r="C1946"/>
      <c r="D1946"/>
      <c r="E1946"/>
      <c r="F1946"/>
      <c r="G1946"/>
    </row>
    <row r="1947" spans="2:7" x14ac:dyDescent="0.2">
      <c r="B1947"/>
      <c r="C1947"/>
      <c r="D1947"/>
      <c r="E1947"/>
      <c r="F1947"/>
      <c r="G1947"/>
    </row>
    <row r="1948" spans="2:7" x14ac:dyDescent="0.2">
      <c r="B1948"/>
      <c r="C1948"/>
      <c r="D1948"/>
      <c r="E1948"/>
      <c r="F1948"/>
      <c r="G1948"/>
    </row>
    <row r="1949" spans="2:7" x14ac:dyDescent="0.2">
      <c r="B1949"/>
      <c r="C1949"/>
      <c r="D1949"/>
      <c r="E1949"/>
      <c r="F1949"/>
      <c r="G1949"/>
    </row>
    <row r="1950" spans="2:7" x14ac:dyDescent="0.2">
      <c r="B1950"/>
      <c r="C1950"/>
      <c r="D1950"/>
      <c r="E1950"/>
      <c r="F1950"/>
      <c r="G1950"/>
    </row>
    <row r="1951" spans="2:7" x14ac:dyDescent="0.2">
      <c r="B1951"/>
      <c r="C1951"/>
      <c r="D1951"/>
      <c r="E1951"/>
      <c r="F1951"/>
      <c r="G1951"/>
    </row>
    <row r="1952" spans="2:7" x14ac:dyDescent="0.2">
      <c r="B1952"/>
      <c r="C1952"/>
      <c r="D1952"/>
      <c r="E1952"/>
      <c r="F1952"/>
      <c r="G1952"/>
    </row>
    <row r="1953" spans="2:7" x14ac:dyDescent="0.2">
      <c r="B1953"/>
      <c r="C1953"/>
      <c r="D1953"/>
      <c r="E1953"/>
      <c r="F1953"/>
      <c r="G1953"/>
    </row>
    <row r="1954" spans="2:7" x14ac:dyDescent="0.2">
      <c r="B1954"/>
      <c r="C1954"/>
      <c r="D1954"/>
      <c r="E1954"/>
      <c r="F1954"/>
      <c r="G1954"/>
    </row>
    <row r="1955" spans="2:7" x14ac:dyDescent="0.2">
      <c r="B1955"/>
      <c r="C1955"/>
      <c r="D1955"/>
      <c r="E1955"/>
      <c r="F1955"/>
      <c r="G1955"/>
    </row>
    <row r="1956" spans="2:7" x14ac:dyDescent="0.2">
      <c r="B1956"/>
      <c r="C1956"/>
      <c r="D1956"/>
      <c r="E1956"/>
      <c r="F1956"/>
      <c r="G1956"/>
    </row>
    <row r="1957" spans="2:7" x14ac:dyDescent="0.2">
      <c r="B1957"/>
      <c r="C1957"/>
      <c r="D1957"/>
      <c r="E1957"/>
      <c r="F1957"/>
      <c r="G1957"/>
    </row>
    <row r="1958" spans="2:7" x14ac:dyDescent="0.2">
      <c r="B1958"/>
      <c r="C1958"/>
      <c r="D1958"/>
      <c r="E1958"/>
      <c r="F1958"/>
      <c r="G1958"/>
    </row>
    <row r="1959" spans="2:7" x14ac:dyDescent="0.2">
      <c r="B1959"/>
      <c r="C1959"/>
      <c r="D1959"/>
      <c r="E1959"/>
      <c r="F1959"/>
      <c r="G1959"/>
    </row>
    <row r="1960" spans="2:7" x14ac:dyDescent="0.2">
      <c r="B1960"/>
      <c r="C1960"/>
      <c r="D1960"/>
      <c r="E1960"/>
      <c r="F1960"/>
      <c r="G1960"/>
    </row>
    <row r="1961" spans="2:7" x14ac:dyDescent="0.2">
      <c r="B1961"/>
      <c r="C1961"/>
      <c r="D1961"/>
      <c r="E1961"/>
      <c r="F1961"/>
      <c r="G1961"/>
    </row>
    <row r="1962" spans="2:7" x14ac:dyDescent="0.2">
      <c r="B1962"/>
      <c r="C1962"/>
      <c r="D1962"/>
      <c r="E1962"/>
      <c r="F1962"/>
      <c r="G1962"/>
    </row>
    <row r="1963" spans="2:7" x14ac:dyDescent="0.2">
      <c r="B1963"/>
      <c r="C1963"/>
      <c r="D1963"/>
      <c r="E1963"/>
      <c r="F1963"/>
      <c r="G1963"/>
    </row>
    <row r="1964" spans="2:7" x14ac:dyDescent="0.2">
      <c r="B1964"/>
      <c r="C1964"/>
      <c r="D1964"/>
      <c r="E1964"/>
      <c r="F1964"/>
      <c r="G1964"/>
    </row>
    <row r="1965" spans="2:7" x14ac:dyDescent="0.2">
      <c r="B1965"/>
      <c r="C1965"/>
      <c r="D1965"/>
      <c r="E1965"/>
      <c r="F1965"/>
      <c r="G1965"/>
    </row>
    <row r="1966" spans="2:7" x14ac:dyDescent="0.2">
      <c r="B1966"/>
      <c r="C1966"/>
      <c r="D1966"/>
      <c r="E1966"/>
      <c r="F1966"/>
      <c r="G1966"/>
    </row>
    <row r="1967" spans="2:7" x14ac:dyDescent="0.2">
      <c r="B1967"/>
      <c r="C1967"/>
      <c r="D1967"/>
      <c r="E1967"/>
      <c r="F1967"/>
      <c r="G1967"/>
    </row>
    <row r="1968" spans="2:7" x14ac:dyDescent="0.2">
      <c r="B1968"/>
      <c r="C1968"/>
      <c r="D1968"/>
      <c r="E1968"/>
      <c r="F1968"/>
      <c r="G1968"/>
    </row>
    <row r="1969" spans="2:7" x14ac:dyDescent="0.2">
      <c r="B1969"/>
      <c r="C1969"/>
      <c r="D1969"/>
      <c r="E1969"/>
      <c r="F1969"/>
      <c r="G1969"/>
    </row>
    <row r="1970" spans="2:7" x14ac:dyDescent="0.2">
      <c r="B1970"/>
      <c r="C1970"/>
      <c r="D1970"/>
      <c r="E1970"/>
      <c r="F1970"/>
      <c r="G1970"/>
    </row>
    <row r="1971" spans="2:7" x14ac:dyDescent="0.2">
      <c r="B1971"/>
      <c r="C1971"/>
      <c r="D1971"/>
      <c r="E1971"/>
      <c r="F1971"/>
      <c r="G1971"/>
    </row>
    <row r="1972" spans="2:7" x14ac:dyDescent="0.2">
      <c r="B1972"/>
      <c r="C1972"/>
      <c r="D1972"/>
      <c r="E1972"/>
      <c r="F1972"/>
      <c r="G1972"/>
    </row>
    <row r="1973" spans="2:7" x14ac:dyDescent="0.2">
      <c r="B1973"/>
      <c r="C1973"/>
      <c r="D1973"/>
      <c r="E1973"/>
      <c r="F1973"/>
      <c r="G1973"/>
    </row>
    <row r="1974" spans="2:7" x14ac:dyDescent="0.2">
      <c r="B1974"/>
      <c r="C1974"/>
      <c r="D1974"/>
      <c r="E1974"/>
      <c r="F1974"/>
      <c r="G1974"/>
    </row>
    <row r="1975" spans="2:7" x14ac:dyDescent="0.2">
      <c r="B1975"/>
      <c r="C1975"/>
      <c r="D1975"/>
      <c r="E1975"/>
      <c r="F1975"/>
      <c r="G1975"/>
    </row>
    <row r="1976" spans="2:7" x14ac:dyDescent="0.2">
      <c r="B1976"/>
      <c r="C1976"/>
      <c r="D1976"/>
      <c r="E1976"/>
      <c r="F1976"/>
      <c r="G1976"/>
    </row>
    <row r="1977" spans="2:7" x14ac:dyDescent="0.2">
      <c r="B1977"/>
      <c r="C1977"/>
      <c r="D1977"/>
      <c r="E1977"/>
      <c r="F1977"/>
      <c r="G1977"/>
    </row>
    <row r="1978" spans="2:7" x14ac:dyDescent="0.2">
      <c r="B1978"/>
      <c r="C1978"/>
      <c r="D1978"/>
      <c r="E1978"/>
      <c r="F1978"/>
      <c r="G1978"/>
    </row>
    <row r="1979" spans="2:7" x14ac:dyDescent="0.2">
      <c r="B1979"/>
      <c r="C1979"/>
      <c r="D1979"/>
      <c r="E1979"/>
      <c r="F1979"/>
      <c r="G1979"/>
    </row>
    <row r="1980" spans="2:7" x14ac:dyDescent="0.2">
      <c r="B1980"/>
      <c r="C1980"/>
      <c r="D1980"/>
      <c r="E1980"/>
      <c r="F1980"/>
      <c r="G1980"/>
    </row>
    <row r="1981" spans="2:7" x14ac:dyDescent="0.2">
      <c r="B1981"/>
      <c r="C1981"/>
      <c r="D1981"/>
      <c r="E1981"/>
      <c r="F1981"/>
      <c r="G1981"/>
    </row>
    <row r="1982" spans="2:7" x14ac:dyDescent="0.2">
      <c r="B1982"/>
      <c r="C1982"/>
      <c r="D1982"/>
      <c r="E1982"/>
      <c r="F1982"/>
      <c r="G1982"/>
    </row>
    <row r="1983" spans="2:7" x14ac:dyDescent="0.2">
      <c r="B1983"/>
      <c r="C1983"/>
      <c r="D1983"/>
      <c r="E1983"/>
      <c r="F1983"/>
      <c r="G1983"/>
    </row>
    <row r="1984" spans="2:7" x14ac:dyDescent="0.2">
      <c r="B1984"/>
      <c r="C1984"/>
      <c r="D1984"/>
      <c r="E1984"/>
      <c r="F1984"/>
      <c r="G1984"/>
    </row>
    <row r="1985" spans="2:7" x14ac:dyDescent="0.2">
      <c r="B1985"/>
      <c r="C1985"/>
      <c r="D1985"/>
      <c r="E1985"/>
      <c r="F1985"/>
      <c r="G1985"/>
    </row>
    <row r="1986" spans="2:7" x14ac:dyDescent="0.2">
      <c r="B1986"/>
      <c r="C1986"/>
      <c r="D1986"/>
      <c r="E1986"/>
      <c r="F1986"/>
      <c r="G1986"/>
    </row>
    <row r="1987" spans="2:7" x14ac:dyDescent="0.2">
      <c r="B1987"/>
      <c r="C1987"/>
      <c r="D1987"/>
      <c r="E1987"/>
      <c r="F1987"/>
      <c r="G1987"/>
    </row>
    <row r="1988" spans="2:7" x14ac:dyDescent="0.2">
      <c r="B1988"/>
      <c r="C1988"/>
      <c r="D1988"/>
      <c r="E1988"/>
      <c r="F1988"/>
      <c r="G1988"/>
    </row>
    <row r="1989" spans="2:7" x14ac:dyDescent="0.2">
      <c r="B1989"/>
      <c r="C1989"/>
      <c r="D1989"/>
      <c r="E1989"/>
      <c r="F1989"/>
      <c r="G1989"/>
    </row>
    <row r="1990" spans="2:7" x14ac:dyDescent="0.2">
      <c r="B1990"/>
      <c r="C1990"/>
      <c r="D1990"/>
      <c r="E1990"/>
      <c r="F1990"/>
      <c r="G1990"/>
    </row>
    <row r="1991" spans="2:7" x14ac:dyDescent="0.2">
      <c r="B1991"/>
      <c r="C1991"/>
      <c r="D1991"/>
      <c r="E1991"/>
      <c r="F1991"/>
      <c r="G1991"/>
    </row>
    <row r="1992" spans="2:7" x14ac:dyDescent="0.2">
      <c r="B1992"/>
      <c r="C1992"/>
      <c r="D1992"/>
      <c r="E1992"/>
      <c r="F1992"/>
      <c r="G1992"/>
    </row>
    <row r="1993" spans="2:7" x14ac:dyDescent="0.2">
      <c r="B1993"/>
      <c r="C1993"/>
      <c r="D1993"/>
      <c r="E1993"/>
      <c r="F1993"/>
      <c r="G1993"/>
    </row>
    <row r="1994" spans="2:7" x14ac:dyDescent="0.2">
      <c r="B1994"/>
      <c r="C1994"/>
      <c r="D1994"/>
      <c r="E1994"/>
      <c r="F1994"/>
      <c r="G1994"/>
    </row>
    <row r="1995" spans="2:7" x14ac:dyDescent="0.2">
      <c r="B1995"/>
      <c r="C1995"/>
      <c r="D1995"/>
      <c r="E1995"/>
      <c r="F1995"/>
      <c r="G1995"/>
    </row>
    <row r="1996" spans="2:7" x14ac:dyDescent="0.2">
      <c r="B1996"/>
      <c r="C1996"/>
      <c r="D1996"/>
      <c r="E1996"/>
      <c r="F1996"/>
      <c r="G1996"/>
    </row>
    <row r="1997" spans="2:7" x14ac:dyDescent="0.2">
      <c r="B1997"/>
      <c r="C1997"/>
      <c r="D1997"/>
      <c r="E1997"/>
      <c r="F1997"/>
      <c r="G1997"/>
    </row>
    <row r="1998" spans="2:7" x14ac:dyDescent="0.2">
      <c r="B1998"/>
      <c r="C1998"/>
      <c r="D1998"/>
      <c r="E1998"/>
      <c r="F1998"/>
      <c r="G1998"/>
    </row>
    <row r="1999" spans="2:7" x14ac:dyDescent="0.2">
      <c r="B1999"/>
      <c r="C1999"/>
      <c r="D1999"/>
      <c r="E1999"/>
      <c r="F1999"/>
      <c r="G1999"/>
    </row>
    <row r="2000" spans="2:7" x14ac:dyDescent="0.2">
      <c r="B2000"/>
      <c r="C2000"/>
      <c r="D2000"/>
      <c r="E2000"/>
      <c r="F2000"/>
      <c r="G2000"/>
    </row>
    <row r="2001" spans="2:7" x14ac:dyDescent="0.2">
      <c r="B2001"/>
      <c r="C2001"/>
      <c r="D2001"/>
      <c r="E2001"/>
      <c r="F2001"/>
      <c r="G2001"/>
    </row>
    <row r="2002" spans="2:7" x14ac:dyDescent="0.2">
      <c r="B2002"/>
      <c r="C2002"/>
      <c r="D2002"/>
      <c r="E2002"/>
      <c r="F2002"/>
      <c r="G2002"/>
    </row>
    <row r="2003" spans="2:7" x14ac:dyDescent="0.2">
      <c r="B2003"/>
      <c r="C2003"/>
      <c r="D2003"/>
      <c r="E2003"/>
      <c r="F2003"/>
      <c r="G2003"/>
    </row>
    <row r="2004" spans="2:7" x14ac:dyDescent="0.2">
      <c r="B2004"/>
      <c r="C2004"/>
      <c r="D2004"/>
      <c r="E2004"/>
      <c r="F2004"/>
      <c r="G2004"/>
    </row>
    <row r="2005" spans="2:7" x14ac:dyDescent="0.2">
      <c r="B2005"/>
      <c r="C2005"/>
      <c r="D2005"/>
      <c r="E2005"/>
      <c r="F2005"/>
      <c r="G2005"/>
    </row>
    <row r="2006" spans="2:7" x14ac:dyDescent="0.2">
      <c r="B2006"/>
      <c r="C2006"/>
      <c r="D2006"/>
      <c r="E2006"/>
      <c r="F2006"/>
      <c r="G2006"/>
    </row>
    <row r="2007" spans="2:7" x14ac:dyDescent="0.2">
      <c r="B2007"/>
      <c r="C2007"/>
      <c r="D2007"/>
      <c r="E2007"/>
      <c r="F2007"/>
      <c r="G2007"/>
    </row>
    <row r="2008" spans="2:7" x14ac:dyDescent="0.2">
      <c r="B2008"/>
      <c r="C2008"/>
      <c r="D2008"/>
      <c r="E2008"/>
      <c r="F2008"/>
      <c r="G2008"/>
    </row>
    <row r="2009" spans="2:7" x14ac:dyDescent="0.2">
      <c r="B2009"/>
      <c r="C2009"/>
      <c r="D2009"/>
      <c r="E2009"/>
      <c r="F2009"/>
      <c r="G2009"/>
    </row>
    <row r="2010" spans="2:7" x14ac:dyDescent="0.2">
      <c r="B2010"/>
      <c r="C2010"/>
      <c r="D2010"/>
      <c r="E2010"/>
      <c r="F2010"/>
      <c r="G2010"/>
    </row>
    <row r="2011" spans="2:7" x14ac:dyDescent="0.2">
      <c r="B2011"/>
      <c r="C2011"/>
      <c r="D2011"/>
      <c r="E2011"/>
      <c r="F2011"/>
      <c r="G2011"/>
    </row>
    <row r="2012" spans="2:7" x14ac:dyDescent="0.2">
      <c r="B2012"/>
      <c r="C2012"/>
      <c r="D2012"/>
      <c r="E2012"/>
      <c r="F2012"/>
      <c r="G2012"/>
    </row>
    <row r="2013" spans="2:7" x14ac:dyDescent="0.2">
      <c r="B2013"/>
      <c r="C2013"/>
      <c r="D2013"/>
      <c r="E2013"/>
      <c r="F2013"/>
      <c r="G2013"/>
    </row>
    <row r="2014" spans="2:7" x14ac:dyDescent="0.2">
      <c r="B2014"/>
      <c r="C2014"/>
      <c r="D2014"/>
      <c r="E2014"/>
      <c r="F2014"/>
      <c r="G2014"/>
    </row>
    <row r="2015" spans="2:7" x14ac:dyDescent="0.2">
      <c r="B2015"/>
      <c r="C2015"/>
      <c r="D2015"/>
      <c r="E2015"/>
      <c r="F2015"/>
      <c r="G2015"/>
    </row>
    <row r="2016" spans="2:7" x14ac:dyDescent="0.2">
      <c r="B2016"/>
      <c r="C2016"/>
      <c r="D2016"/>
      <c r="E2016"/>
      <c r="F2016"/>
      <c r="G2016"/>
    </row>
    <row r="2017" spans="2:7" x14ac:dyDescent="0.2">
      <c r="B2017"/>
      <c r="C2017"/>
      <c r="D2017"/>
      <c r="E2017"/>
      <c r="F2017"/>
      <c r="G2017"/>
    </row>
    <row r="2018" spans="2:7" x14ac:dyDescent="0.2">
      <c r="B2018"/>
      <c r="C2018"/>
      <c r="D2018"/>
      <c r="E2018"/>
      <c r="F2018"/>
      <c r="G2018"/>
    </row>
    <row r="2019" spans="2:7" x14ac:dyDescent="0.2">
      <c r="B2019"/>
      <c r="C2019"/>
      <c r="D2019"/>
      <c r="E2019"/>
      <c r="F2019"/>
      <c r="G2019"/>
    </row>
    <row r="2020" spans="2:7" x14ac:dyDescent="0.2">
      <c r="B2020"/>
      <c r="C2020"/>
      <c r="D2020"/>
      <c r="E2020"/>
      <c r="F2020"/>
      <c r="G2020"/>
    </row>
    <row r="2021" spans="2:7" x14ac:dyDescent="0.2">
      <c r="B2021"/>
      <c r="C2021"/>
      <c r="D2021"/>
      <c r="E2021"/>
      <c r="F2021"/>
      <c r="G2021"/>
    </row>
    <row r="2022" spans="2:7" x14ac:dyDescent="0.2">
      <c r="B2022"/>
      <c r="C2022"/>
      <c r="D2022"/>
      <c r="E2022"/>
      <c r="F2022"/>
      <c r="G2022"/>
    </row>
    <row r="2023" spans="2:7" x14ac:dyDescent="0.2">
      <c r="B2023"/>
      <c r="C2023"/>
      <c r="D2023"/>
      <c r="E2023"/>
      <c r="F2023"/>
      <c r="G2023"/>
    </row>
    <row r="2024" spans="2:7" x14ac:dyDescent="0.2">
      <c r="B2024"/>
      <c r="C2024"/>
      <c r="D2024"/>
      <c r="E2024"/>
      <c r="F2024"/>
      <c r="G2024"/>
    </row>
    <row r="2025" spans="2:7" x14ac:dyDescent="0.2">
      <c r="B2025"/>
      <c r="C2025"/>
      <c r="D2025"/>
      <c r="E2025"/>
      <c r="F2025"/>
      <c r="G2025"/>
    </row>
    <row r="2026" spans="2:7" x14ac:dyDescent="0.2">
      <c r="B2026"/>
      <c r="C2026"/>
      <c r="D2026"/>
      <c r="E2026"/>
      <c r="F2026"/>
      <c r="G2026"/>
    </row>
    <row r="2027" spans="2:7" x14ac:dyDescent="0.2">
      <c r="B2027"/>
      <c r="C2027"/>
      <c r="D2027"/>
      <c r="E2027"/>
      <c r="F2027"/>
      <c r="G2027"/>
    </row>
    <row r="2028" spans="2:7" x14ac:dyDescent="0.2">
      <c r="B2028"/>
      <c r="C2028"/>
      <c r="D2028"/>
      <c r="E2028"/>
      <c r="F2028"/>
      <c r="G2028"/>
    </row>
    <row r="2029" spans="2:7" x14ac:dyDescent="0.2">
      <c r="B2029"/>
      <c r="C2029"/>
      <c r="D2029"/>
      <c r="E2029"/>
      <c r="F2029"/>
      <c r="G2029"/>
    </row>
    <row r="2030" spans="2:7" x14ac:dyDescent="0.2">
      <c r="B2030"/>
      <c r="C2030"/>
      <c r="D2030"/>
      <c r="E2030"/>
      <c r="F2030"/>
      <c r="G2030"/>
    </row>
    <row r="2031" spans="2:7" x14ac:dyDescent="0.2">
      <c r="B2031"/>
      <c r="C2031"/>
      <c r="D2031"/>
      <c r="E2031"/>
      <c r="F2031"/>
      <c r="G2031"/>
    </row>
    <row r="2032" spans="2:7" x14ac:dyDescent="0.2">
      <c r="B2032"/>
      <c r="C2032"/>
      <c r="D2032"/>
      <c r="E2032"/>
      <c r="F2032"/>
      <c r="G2032"/>
    </row>
    <row r="2033" spans="2:7" x14ac:dyDescent="0.2">
      <c r="B2033"/>
      <c r="C2033"/>
      <c r="D2033"/>
      <c r="E2033"/>
      <c r="F2033"/>
      <c r="G2033"/>
    </row>
    <row r="2034" spans="2:7" x14ac:dyDescent="0.2">
      <c r="B2034"/>
      <c r="C2034"/>
      <c r="D2034"/>
      <c r="E2034"/>
      <c r="F2034"/>
      <c r="G2034"/>
    </row>
    <row r="2035" spans="2:7" x14ac:dyDescent="0.2">
      <c r="B2035"/>
      <c r="C2035"/>
      <c r="D2035"/>
      <c r="E2035"/>
      <c r="F2035"/>
      <c r="G2035"/>
    </row>
    <row r="2036" spans="2:7" x14ac:dyDescent="0.2">
      <c r="B2036"/>
      <c r="C2036"/>
      <c r="D2036"/>
      <c r="E2036"/>
      <c r="F2036"/>
      <c r="G2036"/>
    </row>
    <row r="2037" spans="2:7" x14ac:dyDescent="0.2">
      <c r="B2037"/>
      <c r="C2037"/>
      <c r="D2037"/>
      <c r="E2037"/>
      <c r="F2037"/>
      <c r="G2037"/>
    </row>
    <row r="2038" spans="2:7" x14ac:dyDescent="0.2">
      <c r="B2038"/>
      <c r="C2038"/>
      <c r="D2038"/>
      <c r="E2038"/>
      <c r="F2038"/>
      <c r="G2038"/>
    </row>
    <row r="2039" spans="2:7" x14ac:dyDescent="0.2">
      <c r="B2039"/>
      <c r="C2039"/>
      <c r="D2039"/>
      <c r="E2039"/>
      <c r="F2039"/>
      <c r="G2039"/>
    </row>
    <row r="2040" spans="2:7" x14ac:dyDescent="0.2">
      <c r="B2040"/>
      <c r="C2040"/>
      <c r="D2040"/>
      <c r="E2040"/>
      <c r="F2040"/>
      <c r="G2040"/>
    </row>
    <row r="2041" spans="2:7" x14ac:dyDescent="0.2">
      <c r="B2041"/>
      <c r="C2041"/>
      <c r="D2041"/>
      <c r="E2041"/>
      <c r="F2041"/>
      <c r="G2041"/>
    </row>
    <row r="2042" spans="2:7" x14ac:dyDescent="0.2">
      <c r="B2042"/>
      <c r="C2042"/>
      <c r="D2042"/>
      <c r="E2042"/>
      <c r="F2042"/>
      <c r="G2042"/>
    </row>
    <row r="2043" spans="2:7" x14ac:dyDescent="0.2">
      <c r="B2043"/>
      <c r="C2043"/>
      <c r="D2043"/>
      <c r="E2043"/>
      <c r="F2043"/>
      <c r="G2043"/>
    </row>
    <row r="2044" spans="2:7" x14ac:dyDescent="0.2">
      <c r="B2044"/>
      <c r="C2044"/>
      <c r="D2044"/>
      <c r="E2044"/>
      <c r="F2044"/>
      <c r="G2044"/>
    </row>
    <row r="2045" spans="2:7" x14ac:dyDescent="0.2">
      <c r="B2045"/>
      <c r="C2045"/>
      <c r="D2045"/>
      <c r="E2045"/>
      <c r="F2045"/>
      <c r="G2045"/>
    </row>
    <row r="2046" spans="2:7" x14ac:dyDescent="0.2">
      <c r="B2046"/>
      <c r="C2046"/>
      <c r="D2046"/>
      <c r="E2046"/>
      <c r="F2046"/>
      <c r="G2046"/>
    </row>
    <row r="2047" spans="2:7" x14ac:dyDescent="0.2">
      <c r="B2047"/>
      <c r="C2047"/>
      <c r="D2047"/>
      <c r="E2047"/>
      <c r="F2047"/>
      <c r="G2047"/>
    </row>
    <row r="2048" spans="2:7" x14ac:dyDescent="0.2">
      <c r="B2048"/>
      <c r="C2048"/>
      <c r="D2048"/>
      <c r="E2048"/>
      <c r="F2048"/>
      <c r="G2048"/>
    </row>
    <row r="2049" spans="2:7" x14ac:dyDescent="0.2">
      <c r="B2049"/>
      <c r="C2049"/>
      <c r="D2049"/>
      <c r="E2049"/>
      <c r="F2049"/>
      <c r="G2049"/>
    </row>
    <row r="2050" spans="2:7" x14ac:dyDescent="0.2">
      <c r="B2050"/>
      <c r="C2050"/>
      <c r="D2050"/>
      <c r="E2050"/>
      <c r="F2050"/>
      <c r="G2050"/>
    </row>
    <row r="2051" spans="2:7" x14ac:dyDescent="0.2">
      <c r="B2051"/>
      <c r="C2051"/>
      <c r="D2051"/>
      <c r="E2051"/>
      <c r="F2051"/>
      <c r="G2051"/>
    </row>
    <row r="2052" spans="2:7" x14ac:dyDescent="0.2">
      <c r="B2052"/>
      <c r="C2052"/>
      <c r="D2052"/>
      <c r="E2052"/>
      <c r="F2052"/>
      <c r="G2052"/>
    </row>
    <row r="2053" spans="2:7" x14ac:dyDescent="0.2">
      <c r="B2053"/>
      <c r="C2053"/>
      <c r="D2053"/>
      <c r="E2053"/>
      <c r="F2053"/>
      <c r="G2053"/>
    </row>
    <row r="2054" spans="2:7" x14ac:dyDescent="0.2">
      <c r="B2054"/>
      <c r="C2054"/>
      <c r="D2054"/>
      <c r="E2054"/>
      <c r="F2054"/>
      <c r="G2054"/>
    </row>
    <row r="2055" spans="2:7" x14ac:dyDescent="0.2">
      <c r="B2055"/>
      <c r="C2055"/>
      <c r="D2055"/>
      <c r="E2055"/>
      <c r="F2055"/>
      <c r="G2055"/>
    </row>
    <row r="2056" spans="2:7" x14ac:dyDescent="0.2">
      <c r="B2056"/>
      <c r="C2056"/>
      <c r="D2056"/>
      <c r="E2056"/>
      <c r="F2056"/>
      <c r="G2056"/>
    </row>
    <row r="2057" spans="2:7" x14ac:dyDescent="0.2">
      <c r="B2057"/>
      <c r="C2057"/>
      <c r="D2057"/>
      <c r="E2057"/>
      <c r="F2057"/>
      <c r="G2057"/>
    </row>
    <row r="2058" spans="2:7" x14ac:dyDescent="0.2">
      <c r="B2058"/>
      <c r="C2058"/>
      <c r="D2058"/>
      <c r="E2058"/>
      <c r="F2058"/>
      <c r="G2058"/>
    </row>
    <row r="2059" spans="2:7" x14ac:dyDescent="0.2">
      <c r="B2059"/>
      <c r="C2059"/>
      <c r="D2059"/>
      <c r="E2059"/>
      <c r="F2059"/>
      <c r="G2059"/>
    </row>
    <row r="2060" spans="2:7" x14ac:dyDescent="0.2">
      <c r="B2060"/>
      <c r="C2060"/>
      <c r="D2060"/>
      <c r="E2060"/>
      <c r="F2060"/>
      <c r="G2060"/>
    </row>
    <row r="2061" spans="2:7" x14ac:dyDescent="0.2">
      <c r="B2061"/>
      <c r="C2061"/>
      <c r="D2061"/>
      <c r="E2061"/>
      <c r="F2061"/>
      <c r="G2061"/>
    </row>
    <row r="2062" spans="2:7" x14ac:dyDescent="0.2">
      <c r="B2062"/>
      <c r="C2062"/>
      <c r="D2062"/>
      <c r="E2062"/>
      <c r="F2062"/>
      <c r="G2062"/>
    </row>
    <row r="2063" spans="2:7" x14ac:dyDescent="0.2">
      <c r="B2063"/>
      <c r="C2063"/>
      <c r="D2063"/>
      <c r="E2063"/>
      <c r="F2063"/>
      <c r="G2063"/>
    </row>
    <row r="2064" spans="2:7" x14ac:dyDescent="0.2">
      <c r="B2064"/>
      <c r="C2064"/>
      <c r="D2064"/>
      <c r="E2064"/>
      <c r="F2064"/>
      <c r="G2064"/>
    </row>
    <row r="2065" spans="2:7" x14ac:dyDescent="0.2">
      <c r="B2065"/>
      <c r="C2065"/>
      <c r="D2065"/>
      <c r="E2065"/>
      <c r="F2065"/>
      <c r="G2065"/>
    </row>
    <row r="2066" spans="2:7" x14ac:dyDescent="0.2">
      <c r="B2066"/>
      <c r="C2066"/>
      <c r="D2066"/>
      <c r="E2066"/>
      <c r="F2066"/>
      <c r="G2066"/>
    </row>
    <row r="2067" spans="2:7" x14ac:dyDescent="0.2">
      <c r="B2067"/>
      <c r="C2067"/>
      <c r="D2067"/>
      <c r="E2067"/>
      <c r="F2067"/>
      <c r="G2067"/>
    </row>
    <row r="2068" spans="2:7" x14ac:dyDescent="0.2">
      <c r="B2068"/>
      <c r="C2068"/>
      <c r="D2068"/>
      <c r="E2068"/>
      <c r="F2068"/>
      <c r="G2068"/>
    </row>
    <row r="2069" spans="2:7" x14ac:dyDescent="0.2">
      <c r="B2069"/>
      <c r="C2069"/>
      <c r="D2069"/>
      <c r="E2069"/>
      <c r="F2069"/>
      <c r="G2069"/>
    </row>
    <row r="2070" spans="2:7" x14ac:dyDescent="0.2">
      <c r="B2070"/>
      <c r="C2070"/>
      <c r="D2070"/>
      <c r="E2070"/>
      <c r="F2070"/>
      <c r="G2070"/>
    </row>
    <row r="2071" spans="2:7" x14ac:dyDescent="0.2">
      <c r="B2071"/>
      <c r="C2071"/>
      <c r="D2071"/>
      <c r="E2071"/>
      <c r="F2071"/>
      <c r="G2071"/>
    </row>
    <row r="2072" spans="2:7" x14ac:dyDescent="0.2">
      <c r="B2072"/>
      <c r="C2072"/>
      <c r="D2072"/>
      <c r="E2072"/>
      <c r="F2072"/>
      <c r="G2072"/>
    </row>
    <row r="2073" spans="2:7" x14ac:dyDescent="0.2">
      <c r="B2073"/>
      <c r="C2073"/>
      <c r="D2073"/>
      <c r="E2073"/>
      <c r="F2073"/>
      <c r="G2073"/>
    </row>
    <row r="2074" spans="2:7" x14ac:dyDescent="0.2">
      <c r="B2074"/>
      <c r="C2074"/>
      <c r="D2074"/>
      <c r="E2074"/>
      <c r="F2074"/>
      <c r="G2074"/>
    </row>
    <row r="2075" spans="2:7" x14ac:dyDescent="0.2">
      <c r="B2075"/>
      <c r="C2075"/>
      <c r="D2075"/>
      <c r="E2075"/>
      <c r="F2075"/>
      <c r="G2075"/>
    </row>
    <row r="2076" spans="2:7" x14ac:dyDescent="0.2">
      <c r="B2076"/>
      <c r="C2076"/>
      <c r="D2076"/>
      <c r="E2076"/>
      <c r="F2076"/>
      <c r="G2076"/>
    </row>
    <row r="2077" spans="2:7" x14ac:dyDescent="0.2">
      <c r="B2077"/>
      <c r="C2077"/>
      <c r="D2077"/>
      <c r="E2077"/>
      <c r="F2077"/>
      <c r="G2077"/>
    </row>
    <row r="2078" spans="2:7" x14ac:dyDescent="0.2">
      <c r="B2078"/>
      <c r="C2078"/>
      <c r="D2078"/>
      <c r="E2078"/>
      <c r="F2078"/>
      <c r="G2078"/>
    </row>
    <row r="2079" spans="2:7" x14ac:dyDescent="0.2">
      <c r="B2079"/>
      <c r="C2079"/>
      <c r="D2079"/>
      <c r="E2079"/>
      <c r="F2079"/>
      <c r="G2079"/>
    </row>
    <row r="2080" spans="2:7" x14ac:dyDescent="0.2">
      <c r="B2080"/>
      <c r="C2080"/>
      <c r="D2080"/>
      <c r="E2080"/>
      <c r="F2080"/>
      <c r="G2080"/>
    </row>
    <row r="2081" spans="2:7" x14ac:dyDescent="0.2">
      <c r="B2081"/>
      <c r="C2081"/>
      <c r="D2081"/>
      <c r="E2081"/>
      <c r="F2081"/>
      <c r="G2081"/>
    </row>
    <row r="2082" spans="2:7" x14ac:dyDescent="0.2">
      <c r="B2082"/>
      <c r="C2082"/>
      <c r="D2082"/>
      <c r="E2082"/>
      <c r="F2082"/>
      <c r="G2082"/>
    </row>
    <row r="2083" spans="2:7" x14ac:dyDescent="0.2">
      <c r="B2083"/>
      <c r="C2083"/>
      <c r="D2083"/>
      <c r="E2083"/>
      <c r="F2083"/>
      <c r="G2083"/>
    </row>
    <row r="2084" spans="2:7" x14ac:dyDescent="0.2">
      <c r="B2084"/>
      <c r="C2084"/>
      <c r="D2084"/>
      <c r="E2084"/>
      <c r="F2084"/>
      <c r="G2084"/>
    </row>
    <row r="2085" spans="2:7" x14ac:dyDescent="0.2">
      <c r="B2085"/>
      <c r="C2085"/>
      <c r="D2085"/>
      <c r="E2085"/>
      <c r="F2085"/>
      <c r="G2085"/>
    </row>
    <row r="2086" spans="2:7" x14ac:dyDescent="0.2">
      <c r="B2086"/>
      <c r="C2086"/>
      <c r="D2086"/>
      <c r="E2086"/>
      <c r="F2086"/>
      <c r="G2086"/>
    </row>
    <row r="2087" spans="2:7" x14ac:dyDescent="0.2">
      <c r="B2087"/>
      <c r="C2087"/>
      <c r="D2087"/>
      <c r="E2087"/>
      <c r="F2087"/>
      <c r="G2087"/>
    </row>
    <row r="2088" spans="2:7" x14ac:dyDescent="0.2">
      <c r="B2088"/>
      <c r="C2088"/>
      <c r="D2088"/>
      <c r="E2088"/>
      <c r="F2088"/>
      <c r="G2088"/>
    </row>
    <row r="2089" spans="2:7" x14ac:dyDescent="0.2">
      <c r="B2089"/>
      <c r="C2089"/>
      <c r="D2089"/>
      <c r="E2089"/>
      <c r="F2089"/>
      <c r="G2089"/>
    </row>
    <row r="2090" spans="2:7" x14ac:dyDescent="0.2">
      <c r="B2090"/>
      <c r="C2090"/>
      <c r="D2090"/>
      <c r="E2090"/>
      <c r="F2090"/>
      <c r="G2090"/>
    </row>
    <row r="2091" spans="2:7" x14ac:dyDescent="0.2">
      <c r="B2091"/>
      <c r="C2091"/>
      <c r="D2091"/>
      <c r="E2091"/>
      <c r="F2091"/>
      <c r="G2091"/>
    </row>
    <row r="2092" spans="2:7" x14ac:dyDescent="0.2">
      <c r="B2092"/>
      <c r="C2092"/>
      <c r="D2092"/>
      <c r="E2092"/>
      <c r="F2092"/>
      <c r="G2092"/>
    </row>
    <row r="2093" spans="2:7" x14ac:dyDescent="0.2">
      <c r="B2093"/>
      <c r="C2093"/>
      <c r="D2093"/>
      <c r="E2093"/>
      <c r="F2093"/>
      <c r="G2093"/>
    </row>
    <row r="2094" spans="2:7" x14ac:dyDescent="0.2">
      <c r="B2094"/>
      <c r="C2094"/>
      <c r="D2094"/>
      <c r="E2094"/>
      <c r="F2094"/>
      <c r="G2094"/>
    </row>
    <row r="2095" spans="2:7" x14ac:dyDescent="0.2">
      <c r="B2095"/>
      <c r="C2095"/>
      <c r="D2095"/>
      <c r="E2095"/>
      <c r="F2095"/>
      <c r="G2095"/>
    </row>
    <row r="2096" spans="2:7" x14ac:dyDescent="0.2">
      <c r="B2096"/>
      <c r="C2096"/>
      <c r="D2096"/>
      <c r="E2096"/>
      <c r="F2096"/>
      <c r="G2096"/>
    </row>
    <row r="2097" spans="2:7" x14ac:dyDescent="0.2">
      <c r="B2097"/>
      <c r="C2097"/>
      <c r="D2097"/>
      <c r="E2097"/>
      <c r="F2097"/>
      <c r="G2097"/>
    </row>
    <row r="2098" spans="2:7" x14ac:dyDescent="0.2">
      <c r="B2098"/>
      <c r="C2098"/>
      <c r="D2098"/>
      <c r="E2098"/>
      <c r="F2098"/>
      <c r="G2098"/>
    </row>
    <row r="2099" spans="2:7" x14ac:dyDescent="0.2">
      <c r="B2099"/>
      <c r="C2099"/>
      <c r="D2099"/>
      <c r="E2099"/>
      <c r="F2099"/>
      <c r="G2099"/>
    </row>
    <row r="2100" spans="2:7" x14ac:dyDescent="0.2">
      <c r="B2100"/>
      <c r="C2100"/>
      <c r="D2100"/>
      <c r="E2100"/>
      <c r="F2100"/>
      <c r="G2100"/>
    </row>
    <row r="2101" spans="2:7" x14ac:dyDescent="0.2">
      <c r="B2101"/>
      <c r="C2101"/>
      <c r="D2101"/>
      <c r="E2101"/>
      <c r="F2101"/>
      <c r="G2101"/>
    </row>
    <row r="2102" spans="2:7" x14ac:dyDescent="0.2">
      <c r="B2102"/>
      <c r="C2102"/>
      <c r="D2102"/>
      <c r="E2102"/>
      <c r="F2102"/>
      <c r="G2102"/>
    </row>
    <row r="2103" spans="2:7" x14ac:dyDescent="0.2">
      <c r="B2103"/>
      <c r="C2103"/>
      <c r="D2103"/>
      <c r="E2103"/>
      <c r="F2103"/>
      <c r="G2103"/>
    </row>
    <row r="2104" spans="2:7" x14ac:dyDescent="0.2">
      <c r="B2104"/>
      <c r="C2104"/>
      <c r="D2104"/>
      <c r="E2104"/>
      <c r="F2104"/>
      <c r="G2104"/>
    </row>
    <row r="2105" spans="2:7" x14ac:dyDescent="0.2">
      <c r="B2105"/>
      <c r="C2105"/>
      <c r="D2105"/>
      <c r="E2105"/>
      <c r="F2105"/>
      <c r="G2105"/>
    </row>
    <row r="2106" spans="2:7" x14ac:dyDescent="0.2">
      <c r="B2106"/>
      <c r="C2106"/>
      <c r="D2106"/>
      <c r="E2106"/>
      <c r="F2106"/>
      <c r="G2106"/>
    </row>
    <row r="2107" spans="2:7" x14ac:dyDescent="0.2">
      <c r="B2107"/>
      <c r="C2107"/>
      <c r="D2107"/>
      <c r="E2107"/>
      <c r="F2107"/>
      <c r="G2107"/>
    </row>
    <row r="2108" spans="2:7" x14ac:dyDescent="0.2">
      <c r="B2108"/>
      <c r="C2108"/>
      <c r="D2108"/>
      <c r="E2108"/>
      <c r="F2108"/>
      <c r="G2108"/>
    </row>
    <row r="2109" spans="2:7" x14ac:dyDescent="0.2">
      <c r="B2109"/>
      <c r="C2109"/>
      <c r="D2109"/>
      <c r="E2109"/>
      <c r="F2109"/>
      <c r="G2109"/>
    </row>
    <row r="2110" spans="2:7" x14ac:dyDescent="0.2">
      <c r="B2110"/>
      <c r="C2110"/>
      <c r="D2110"/>
      <c r="E2110"/>
      <c r="F2110"/>
      <c r="G2110"/>
    </row>
    <row r="2111" spans="2:7" x14ac:dyDescent="0.2">
      <c r="B2111"/>
      <c r="C2111"/>
      <c r="D2111"/>
      <c r="E2111"/>
      <c r="F2111"/>
      <c r="G2111"/>
    </row>
    <row r="2112" spans="2:7" x14ac:dyDescent="0.2">
      <c r="B2112"/>
      <c r="C2112"/>
      <c r="D2112"/>
      <c r="E2112"/>
      <c r="F2112"/>
      <c r="G2112"/>
    </row>
    <row r="2113" spans="2:7" x14ac:dyDescent="0.2">
      <c r="B2113"/>
      <c r="C2113"/>
      <c r="D2113"/>
      <c r="E2113"/>
      <c r="F2113"/>
      <c r="G2113"/>
    </row>
    <row r="2114" spans="2:7" x14ac:dyDescent="0.2">
      <c r="B2114"/>
      <c r="C2114"/>
      <c r="D2114"/>
      <c r="E2114"/>
      <c r="F2114"/>
      <c r="G2114"/>
    </row>
    <row r="2115" spans="2:7" x14ac:dyDescent="0.2">
      <c r="B2115"/>
      <c r="C2115"/>
      <c r="D2115"/>
      <c r="E2115"/>
      <c r="F2115"/>
      <c r="G2115"/>
    </row>
    <row r="2116" spans="2:7" x14ac:dyDescent="0.2">
      <c r="B2116"/>
      <c r="C2116"/>
      <c r="D2116"/>
      <c r="E2116"/>
      <c r="F2116"/>
      <c r="G2116"/>
    </row>
    <row r="2117" spans="2:7" x14ac:dyDescent="0.2">
      <c r="B2117"/>
      <c r="C2117"/>
      <c r="D2117"/>
      <c r="E2117"/>
      <c r="F2117"/>
      <c r="G2117"/>
    </row>
    <row r="2118" spans="2:7" x14ac:dyDescent="0.2">
      <c r="B2118"/>
      <c r="C2118"/>
      <c r="D2118"/>
      <c r="E2118"/>
      <c r="F2118"/>
      <c r="G2118"/>
    </row>
    <row r="2119" spans="2:7" x14ac:dyDescent="0.2">
      <c r="B2119"/>
      <c r="C2119"/>
      <c r="D2119"/>
      <c r="E2119"/>
      <c r="F2119"/>
      <c r="G2119"/>
    </row>
    <row r="2120" spans="2:7" x14ac:dyDescent="0.2">
      <c r="B2120"/>
      <c r="C2120"/>
      <c r="D2120"/>
      <c r="E2120"/>
      <c r="F2120"/>
      <c r="G2120"/>
    </row>
    <row r="2121" spans="2:7" x14ac:dyDescent="0.2">
      <c r="B2121"/>
      <c r="C2121"/>
      <c r="D2121"/>
      <c r="E2121"/>
      <c r="F2121"/>
      <c r="G2121"/>
    </row>
    <row r="2122" spans="2:7" x14ac:dyDescent="0.2">
      <c r="B2122"/>
      <c r="C2122"/>
      <c r="D2122"/>
      <c r="E2122"/>
      <c r="F2122"/>
      <c r="G2122"/>
    </row>
    <row r="2123" spans="2:7" x14ac:dyDescent="0.2">
      <c r="B2123"/>
      <c r="C2123"/>
      <c r="D2123"/>
      <c r="E2123"/>
      <c r="F2123"/>
      <c r="G2123"/>
    </row>
    <row r="2124" spans="2:7" x14ac:dyDescent="0.2">
      <c r="B2124"/>
      <c r="C2124"/>
      <c r="D2124"/>
      <c r="E2124"/>
      <c r="F2124"/>
      <c r="G2124"/>
    </row>
    <row r="2125" spans="2:7" x14ac:dyDescent="0.2">
      <c r="B2125"/>
      <c r="C2125"/>
      <c r="D2125"/>
      <c r="E2125"/>
      <c r="F2125"/>
      <c r="G2125"/>
    </row>
    <row r="2126" spans="2:7" x14ac:dyDescent="0.2">
      <c r="B2126"/>
      <c r="C2126"/>
      <c r="D2126"/>
      <c r="E2126"/>
      <c r="F2126"/>
      <c r="G2126"/>
    </row>
    <row r="2127" spans="2:7" x14ac:dyDescent="0.2">
      <c r="B2127"/>
      <c r="C2127"/>
      <c r="D2127"/>
      <c r="E2127"/>
      <c r="F2127"/>
      <c r="G2127"/>
    </row>
    <row r="2128" spans="2:7" x14ac:dyDescent="0.2">
      <c r="B2128"/>
      <c r="C2128"/>
      <c r="D2128"/>
      <c r="E2128"/>
      <c r="F2128"/>
      <c r="G2128"/>
    </row>
    <row r="2129" spans="2:7" x14ac:dyDescent="0.2">
      <c r="B2129"/>
      <c r="C2129"/>
      <c r="D2129"/>
      <c r="E2129"/>
      <c r="F2129"/>
      <c r="G2129"/>
    </row>
    <row r="2130" spans="2:7" x14ac:dyDescent="0.2">
      <c r="B2130"/>
      <c r="C2130"/>
      <c r="D2130"/>
      <c r="E2130"/>
      <c r="F2130"/>
      <c r="G2130"/>
    </row>
    <row r="2131" spans="2:7" x14ac:dyDescent="0.2">
      <c r="B2131"/>
      <c r="C2131"/>
      <c r="D2131"/>
      <c r="E2131"/>
      <c r="F2131"/>
      <c r="G2131"/>
    </row>
    <row r="2132" spans="2:7" x14ac:dyDescent="0.2">
      <c r="B2132"/>
      <c r="C2132"/>
      <c r="D2132"/>
      <c r="E2132"/>
      <c r="F2132"/>
      <c r="G2132"/>
    </row>
    <row r="2133" spans="2:7" x14ac:dyDescent="0.2">
      <c r="B2133"/>
      <c r="C2133"/>
      <c r="D2133"/>
      <c r="E2133"/>
      <c r="F2133"/>
      <c r="G2133"/>
    </row>
    <row r="2134" spans="2:7" x14ac:dyDescent="0.2">
      <c r="B2134"/>
      <c r="C2134"/>
      <c r="D2134"/>
      <c r="E2134"/>
      <c r="F2134"/>
      <c r="G2134"/>
    </row>
    <row r="2135" spans="2:7" x14ac:dyDescent="0.2">
      <c r="B2135"/>
      <c r="C2135"/>
      <c r="D2135"/>
      <c r="E2135"/>
      <c r="F2135"/>
      <c r="G2135"/>
    </row>
    <row r="2136" spans="2:7" x14ac:dyDescent="0.2">
      <c r="B2136"/>
      <c r="C2136"/>
      <c r="D2136"/>
      <c r="E2136"/>
      <c r="F2136"/>
      <c r="G2136"/>
    </row>
    <row r="2137" spans="2:7" x14ac:dyDescent="0.2">
      <c r="B2137"/>
      <c r="C2137"/>
      <c r="D2137"/>
      <c r="E2137"/>
      <c r="F2137"/>
      <c r="G2137"/>
    </row>
    <row r="2138" spans="2:7" x14ac:dyDescent="0.2">
      <c r="B2138"/>
      <c r="C2138"/>
      <c r="D2138"/>
      <c r="E2138"/>
      <c r="F2138"/>
      <c r="G2138"/>
    </row>
    <row r="2139" spans="2:7" x14ac:dyDescent="0.2">
      <c r="B2139"/>
      <c r="C2139"/>
      <c r="D2139"/>
      <c r="E2139"/>
      <c r="F2139"/>
      <c r="G2139"/>
    </row>
    <row r="2140" spans="2:7" x14ac:dyDescent="0.2">
      <c r="B2140"/>
      <c r="C2140"/>
      <c r="D2140"/>
      <c r="E2140"/>
      <c r="F2140"/>
      <c r="G2140"/>
    </row>
    <row r="2141" spans="2:7" x14ac:dyDescent="0.2">
      <c r="B2141"/>
      <c r="C2141"/>
      <c r="D2141"/>
      <c r="E2141"/>
      <c r="F2141"/>
      <c r="G2141"/>
    </row>
    <row r="2142" spans="2:7" x14ac:dyDescent="0.2">
      <c r="B2142"/>
      <c r="C2142"/>
      <c r="D2142"/>
      <c r="E2142"/>
      <c r="F2142"/>
      <c r="G2142"/>
    </row>
    <row r="2143" spans="2:7" x14ac:dyDescent="0.2">
      <c r="B2143"/>
      <c r="C2143"/>
      <c r="D2143"/>
      <c r="E2143"/>
      <c r="F2143"/>
      <c r="G2143"/>
    </row>
    <row r="2144" spans="2:7" x14ac:dyDescent="0.2">
      <c r="B2144"/>
      <c r="C2144"/>
      <c r="D2144"/>
      <c r="E2144"/>
      <c r="F2144"/>
      <c r="G2144"/>
    </row>
    <row r="2145" spans="2:7" x14ac:dyDescent="0.2">
      <c r="B2145"/>
      <c r="C2145"/>
      <c r="D2145"/>
      <c r="E2145"/>
      <c r="F2145"/>
      <c r="G2145"/>
    </row>
    <row r="2146" spans="2:7" x14ac:dyDescent="0.2">
      <c r="B2146"/>
      <c r="C2146"/>
      <c r="D2146"/>
      <c r="E2146"/>
      <c r="F2146"/>
      <c r="G2146"/>
    </row>
    <row r="2147" spans="2:7" x14ac:dyDescent="0.2">
      <c r="B2147"/>
      <c r="C2147"/>
      <c r="D2147"/>
      <c r="E2147"/>
      <c r="F2147"/>
      <c r="G2147"/>
    </row>
    <row r="2148" spans="2:7" x14ac:dyDescent="0.2">
      <c r="B2148"/>
      <c r="C2148"/>
      <c r="D2148"/>
      <c r="E2148"/>
      <c r="F2148"/>
      <c r="G2148"/>
    </row>
    <row r="2149" spans="2:7" x14ac:dyDescent="0.2">
      <c r="B2149"/>
      <c r="C2149"/>
      <c r="D2149"/>
      <c r="E2149"/>
      <c r="F2149"/>
      <c r="G2149"/>
    </row>
    <row r="2150" spans="2:7" x14ac:dyDescent="0.2">
      <c r="B2150"/>
      <c r="C2150"/>
      <c r="D2150"/>
      <c r="E2150"/>
      <c r="F2150"/>
      <c r="G2150"/>
    </row>
    <row r="2151" spans="2:7" x14ac:dyDescent="0.2">
      <c r="B2151"/>
      <c r="C2151"/>
      <c r="D2151"/>
      <c r="E2151"/>
      <c r="F2151"/>
      <c r="G2151"/>
    </row>
    <row r="2152" spans="2:7" x14ac:dyDescent="0.2">
      <c r="B2152"/>
      <c r="C2152"/>
      <c r="D2152"/>
      <c r="E2152"/>
      <c r="F2152"/>
      <c r="G2152"/>
    </row>
    <row r="2153" spans="2:7" x14ac:dyDescent="0.2">
      <c r="B2153"/>
      <c r="C2153"/>
      <c r="D2153"/>
      <c r="E2153"/>
      <c r="F2153"/>
      <c r="G2153"/>
    </row>
    <row r="2154" spans="2:7" x14ac:dyDescent="0.2">
      <c r="B2154"/>
      <c r="C2154"/>
      <c r="D2154"/>
      <c r="E2154"/>
      <c r="F2154"/>
      <c r="G2154"/>
    </row>
    <row r="2155" spans="2:7" x14ac:dyDescent="0.2">
      <c r="B2155"/>
      <c r="C2155"/>
      <c r="D2155"/>
      <c r="E2155"/>
      <c r="F2155"/>
      <c r="G2155"/>
    </row>
    <row r="2156" spans="2:7" x14ac:dyDescent="0.2">
      <c r="B2156"/>
      <c r="C2156"/>
      <c r="D2156"/>
      <c r="E2156"/>
      <c r="F2156"/>
      <c r="G2156"/>
    </row>
    <row r="2157" spans="2:7" x14ac:dyDescent="0.2">
      <c r="B2157"/>
      <c r="C2157"/>
      <c r="D2157"/>
      <c r="E2157"/>
      <c r="F2157"/>
      <c r="G2157"/>
    </row>
    <row r="2158" spans="2:7" x14ac:dyDescent="0.2">
      <c r="B2158"/>
      <c r="C2158"/>
      <c r="D2158"/>
      <c r="E2158"/>
      <c r="F2158"/>
      <c r="G2158"/>
    </row>
    <row r="2159" spans="2:7" x14ac:dyDescent="0.2">
      <c r="B2159"/>
      <c r="C2159"/>
      <c r="D2159"/>
      <c r="E2159"/>
      <c r="F2159"/>
      <c r="G2159"/>
    </row>
    <row r="2160" spans="2:7" x14ac:dyDescent="0.2">
      <c r="B2160"/>
      <c r="C2160"/>
      <c r="D2160"/>
      <c r="E2160"/>
      <c r="F2160"/>
      <c r="G2160"/>
    </row>
    <row r="2161" spans="2:7" x14ac:dyDescent="0.2">
      <c r="B2161"/>
      <c r="C2161"/>
      <c r="D2161"/>
      <c r="E2161"/>
      <c r="F2161"/>
      <c r="G2161"/>
    </row>
    <row r="2162" spans="2:7" x14ac:dyDescent="0.2">
      <c r="B2162"/>
      <c r="C2162"/>
      <c r="D2162"/>
      <c r="E2162"/>
      <c r="F2162"/>
      <c r="G2162"/>
    </row>
    <row r="2163" spans="2:7" x14ac:dyDescent="0.2">
      <c r="B2163"/>
      <c r="C2163"/>
      <c r="D2163"/>
      <c r="E2163"/>
      <c r="F2163"/>
      <c r="G2163"/>
    </row>
    <row r="2164" spans="2:7" x14ac:dyDescent="0.2">
      <c r="B2164"/>
      <c r="C2164"/>
      <c r="D2164"/>
      <c r="E2164"/>
      <c r="F2164"/>
      <c r="G2164"/>
    </row>
    <row r="2165" spans="2:7" x14ac:dyDescent="0.2">
      <c r="B2165"/>
      <c r="C2165"/>
      <c r="D2165"/>
      <c r="E2165"/>
      <c r="F2165"/>
      <c r="G2165"/>
    </row>
    <row r="2166" spans="2:7" x14ac:dyDescent="0.2">
      <c r="B2166"/>
      <c r="C2166"/>
      <c r="D2166"/>
      <c r="E2166"/>
      <c r="F2166"/>
      <c r="G2166"/>
    </row>
    <row r="2167" spans="2:7" x14ac:dyDescent="0.2">
      <c r="B2167"/>
      <c r="C2167"/>
      <c r="D2167"/>
      <c r="E2167"/>
      <c r="F2167"/>
      <c r="G2167"/>
    </row>
    <row r="2168" spans="2:7" x14ac:dyDescent="0.2">
      <c r="B2168"/>
      <c r="C2168"/>
      <c r="D2168"/>
      <c r="E2168"/>
      <c r="F2168"/>
      <c r="G2168"/>
    </row>
    <row r="2169" spans="2:7" x14ac:dyDescent="0.2">
      <c r="B2169"/>
      <c r="C2169"/>
      <c r="D2169"/>
      <c r="E2169"/>
      <c r="F2169"/>
      <c r="G2169"/>
    </row>
    <row r="2170" spans="2:7" x14ac:dyDescent="0.2">
      <c r="B2170"/>
      <c r="C2170"/>
      <c r="D2170"/>
      <c r="E2170"/>
      <c r="F2170"/>
      <c r="G2170"/>
    </row>
    <row r="2171" spans="2:7" x14ac:dyDescent="0.2">
      <c r="B2171"/>
      <c r="C2171"/>
      <c r="D2171"/>
      <c r="E2171"/>
      <c r="F2171"/>
      <c r="G2171"/>
    </row>
    <row r="2172" spans="2:7" x14ac:dyDescent="0.2">
      <c r="B2172"/>
      <c r="C2172"/>
      <c r="D2172"/>
      <c r="E2172"/>
      <c r="F2172"/>
      <c r="G2172"/>
    </row>
    <row r="2173" spans="2:7" x14ac:dyDescent="0.2">
      <c r="B2173"/>
      <c r="C2173"/>
      <c r="D2173"/>
      <c r="E2173"/>
      <c r="F2173"/>
      <c r="G2173"/>
    </row>
    <row r="2174" spans="2:7" x14ac:dyDescent="0.2">
      <c r="B2174"/>
      <c r="C2174"/>
      <c r="D2174"/>
      <c r="E2174"/>
      <c r="F2174"/>
      <c r="G2174"/>
    </row>
    <row r="2175" spans="2:7" x14ac:dyDescent="0.2">
      <c r="B2175"/>
      <c r="C2175"/>
      <c r="D2175"/>
      <c r="E2175"/>
      <c r="F2175"/>
      <c r="G2175"/>
    </row>
    <row r="2176" spans="2:7" x14ac:dyDescent="0.2">
      <c r="B2176"/>
      <c r="C2176"/>
      <c r="D2176"/>
      <c r="E2176"/>
      <c r="F2176"/>
      <c r="G2176"/>
    </row>
    <row r="2177" spans="2:7" x14ac:dyDescent="0.2">
      <c r="B2177"/>
      <c r="C2177"/>
      <c r="D2177"/>
      <c r="E2177"/>
      <c r="F2177"/>
      <c r="G2177"/>
    </row>
    <row r="2178" spans="2:7" x14ac:dyDescent="0.2">
      <c r="B2178"/>
      <c r="C2178"/>
      <c r="D2178"/>
      <c r="E2178"/>
      <c r="F2178"/>
      <c r="G2178"/>
    </row>
    <row r="2179" spans="2:7" x14ac:dyDescent="0.2">
      <c r="B2179"/>
      <c r="C2179"/>
      <c r="D2179"/>
      <c r="E2179"/>
      <c r="F2179"/>
      <c r="G2179"/>
    </row>
    <row r="2180" spans="2:7" x14ac:dyDescent="0.2">
      <c r="B2180"/>
      <c r="C2180"/>
      <c r="D2180"/>
      <c r="E2180"/>
      <c r="F2180"/>
      <c r="G2180"/>
    </row>
    <row r="2181" spans="2:7" x14ac:dyDescent="0.2">
      <c r="B2181"/>
      <c r="C2181"/>
      <c r="D2181"/>
      <c r="E2181"/>
      <c r="F2181"/>
      <c r="G2181"/>
    </row>
    <row r="2182" spans="2:7" x14ac:dyDescent="0.2">
      <c r="B2182"/>
      <c r="C2182"/>
      <c r="D2182"/>
      <c r="E2182"/>
      <c r="F2182"/>
      <c r="G2182"/>
    </row>
    <row r="2183" spans="2:7" x14ac:dyDescent="0.2">
      <c r="B2183"/>
      <c r="C2183"/>
      <c r="D2183"/>
      <c r="E2183"/>
      <c r="F2183"/>
      <c r="G2183"/>
    </row>
    <row r="2184" spans="2:7" x14ac:dyDescent="0.2">
      <c r="B2184"/>
      <c r="C2184"/>
      <c r="D2184"/>
      <c r="E2184"/>
      <c r="F2184"/>
      <c r="G2184"/>
    </row>
    <row r="2185" spans="2:7" x14ac:dyDescent="0.2">
      <c r="B2185"/>
      <c r="C2185"/>
      <c r="D2185"/>
      <c r="E2185"/>
      <c r="F2185"/>
      <c r="G2185"/>
    </row>
    <row r="2186" spans="2:7" x14ac:dyDescent="0.2">
      <c r="B2186"/>
      <c r="C2186"/>
      <c r="D2186"/>
      <c r="E2186"/>
      <c r="F2186"/>
      <c r="G2186"/>
    </row>
    <row r="2187" spans="2:7" x14ac:dyDescent="0.2">
      <c r="B2187"/>
      <c r="C2187"/>
      <c r="D2187"/>
      <c r="E2187"/>
      <c r="F2187"/>
      <c r="G2187"/>
    </row>
    <row r="2188" spans="2:7" x14ac:dyDescent="0.2">
      <c r="B2188"/>
      <c r="C2188"/>
      <c r="D2188"/>
      <c r="E2188"/>
      <c r="F2188"/>
      <c r="G2188"/>
    </row>
    <row r="2189" spans="2:7" x14ac:dyDescent="0.2">
      <c r="B2189"/>
      <c r="C2189"/>
      <c r="D2189"/>
      <c r="E2189"/>
      <c r="F2189"/>
      <c r="G2189"/>
    </row>
    <row r="2190" spans="2:7" x14ac:dyDescent="0.2">
      <c r="B2190"/>
      <c r="C2190"/>
      <c r="D2190"/>
      <c r="E2190"/>
      <c r="F2190"/>
      <c r="G2190"/>
    </row>
    <row r="2191" spans="2:7" x14ac:dyDescent="0.2">
      <c r="B2191"/>
      <c r="C2191"/>
      <c r="D2191"/>
      <c r="E2191"/>
      <c r="F2191"/>
      <c r="G2191"/>
    </row>
    <row r="2192" spans="2:7" x14ac:dyDescent="0.2">
      <c r="B2192"/>
      <c r="C2192"/>
      <c r="D2192"/>
      <c r="E2192"/>
      <c r="F2192"/>
      <c r="G2192"/>
    </row>
    <row r="2193" spans="2:7" x14ac:dyDescent="0.2">
      <c r="B2193"/>
      <c r="C2193"/>
      <c r="D2193"/>
      <c r="E2193"/>
      <c r="F2193"/>
      <c r="G2193"/>
    </row>
    <row r="2194" spans="2:7" x14ac:dyDescent="0.2">
      <c r="B2194"/>
      <c r="C2194"/>
      <c r="D2194"/>
      <c r="E2194"/>
      <c r="F2194"/>
      <c r="G2194"/>
    </row>
    <row r="2195" spans="2:7" x14ac:dyDescent="0.2">
      <c r="B2195"/>
      <c r="C2195"/>
      <c r="D2195"/>
      <c r="E2195"/>
      <c r="F2195"/>
      <c r="G2195"/>
    </row>
    <row r="2196" spans="2:7" x14ac:dyDescent="0.2">
      <c r="B2196"/>
      <c r="C2196"/>
      <c r="D2196"/>
      <c r="E2196"/>
      <c r="F2196"/>
      <c r="G2196"/>
    </row>
    <row r="2197" spans="2:7" x14ac:dyDescent="0.2">
      <c r="B2197"/>
      <c r="C2197"/>
      <c r="D2197"/>
      <c r="E2197"/>
      <c r="F2197"/>
      <c r="G2197"/>
    </row>
    <row r="2198" spans="2:7" x14ac:dyDescent="0.2">
      <c r="B2198"/>
      <c r="C2198"/>
      <c r="D2198"/>
      <c r="E2198"/>
      <c r="F2198"/>
      <c r="G2198"/>
    </row>
    <row r="2199" spans="2:7" x14ac:dyDescent="0.2">
      <c r="B2199"/>
      <c r="C2199"/>
      <c r="D2199"/>
      <c r="E2199"/>
      <c r="F2199"/>
      <c r="G2199"/>
    </row>
    <row r="2200" spans="2:7" x14ac:dyDescent="0.2">
      <c r="B2200"/>
      <c r="C2200"/>
      <c r="D2200"/>
      <c r="E2200"/>
      <c r="F2200"/>
      <c r="G2200"/>
    </row>
    <row r="2201" spans="2:7" x14ac:dyDescent="0.2">
      <c r="B2201"/>
      <c r="C2201"/>
      <c r="D2201"/>
      <c r="E2201"/>
      <c r="F2201"/>
      <c r="G2201"/>
    </row>
    <row r="2202" spans="2:7" x14ac:dyDescent="0.2">
      <c r="B2202"/>
      <c r="C2202"/>
      <c r="D2202"/>
      <c r="E2202"/>
      <c r="F2202"/>
      <c r="G2202"/>
    </row>
    <row r="2203" spans="2:7" x14ac:dyDescent="0.2">
      <c r="B2203"/>
      <c r="C2203"/>
      <c r="D2203"/>
      <c r="E2203"/>
      <c r="F2203"/>
      <c r="G2203"/>
    </row>
    <row r="2204" spans="2:7" x14ac:dyDescent="0.2">
      <c r="B2204"/>
      <c r="C2204"/>
      <c r="D2204"/>
      <c r="E2204"/>
      <c r="F2204"/>
      <c r="G2204"/>
    </row>
    <row r="2205" spans="2:7" x14ac:dyDescent="0.2">
      <c r="B2205"/>
      <c r="C2205"/>
      <c r="D2205"/>
      <c r="E2205"/>
      <c r="F2205"/>
      <c r="G2205"/>
    </row>
    <row r="2206" spans="2:7" x14ac:dyDescent="0.2">
      <c r="B2206"/>
      <c r="C2206"/>
      <c r="D2206"/>
      <c r="E2206"/>
      <c r="F2206"/>
      <c r="G2206"/>
    </row>
    <row r="2207" spans="2:7" x14ac:dyDescent="0.2">
      <c r="B2207"/>
      <c r="C2207"/>
      <c r="D2207"/>
      <c r="E2207"/>
      <c r="F2207"/>
      <c r="G2207"/>
    </row>
    <row r="2208" spans="2:7" x14ac:dyDescent="0.2">
      <c r="B2208"/>
      <c r="C2208"/>
      <c r="D2208"/>
      <c r="E2208"/>
      <c r="F2208"/>
      <c r="G2208"/>
    </row>
    <row r="2209" spans="2:7" x14ac:dyDescent="0.2">
      <c r="B2209"/>
      <c r="C2209"/>
      <c r="D2209"/>
      <c r="E2209"/>
      <c r="F2209"/>
      <c r="G2209"/>
    </row>
    <row r="2210" spans="2:7" x14ac:dyDescent="0.2">
      <c r="B2210"/>
      <c r="C2210"/>
      <c r="D2210"/>
      <c r="E2210"/>
      <c r="F2210"/>
      <c r="G2210"/>
    </row>
    <row r="2211" spans="2:7" x14ac:dyDescent="0.2">
      <c r="B2211"/>
      <c r="C2211"/>
      <c r="D2211"/>
      <c r="E2211"/>
      <c r="F2211"/>
      <c r="G2211"/>
    </row>
    <row r="2212" spans="2:7" x14ac:dyDescent="0.2">
      <c r="B2212"/>
      <c r="C2212"/>
      <c r="D2212"/>
      <c r="E2212"/>
      <c r="F2212"/>
      <c r="G2212"/>
    </row>
    <row r="2213" spans="2:7" x14ac:dyDescent="0.2">
      <c r="B2213"/>
      <c r="C2213"/>
      <c r="D2213"/>
      <c r="E2213"/>
      <c r="F2213"/>
      <c r="G2213"/>
    </row>
    <row r="2214" spans="2:7" x14ac:dyDescent="0.2">
      <c r="B2214"/>
      <c r="C2214"/>
      <c r="D2214"/>
      <c r="E2214"/>
      <c r="F2214"/>
      <c r="G2214"/>
    </row>
    <row r="2215" spans="2:7" x14ac:dyDescent="0.2">
      <c r="B2215"/>
      <c r="C2215"/>
      <c r="D2215"/>
      <c r="E2215"/>
      <c r="F2215"/>
      <c r="G2215"/>
    </row>
    <row r="2216" spans="2:7" x14ac:dyDescent="0.2">
      <c r="B2216"/>
      <c r="C2216"/>
      <c r="D2216"/>
      <c r="E2216"/>
      <c r="F2216"/>
      <c r="G2216"/>
    </row>
    <row r="2217" spans="2:7" x14ac:dyDescent="0.2">
      <c r="B2217"/>
      <c r="C2217"/>
      <c r="D2217"/>
      <c r="E2217"/>
      <c r="F2217"/>
      <c r="G2217"/>
    </row>
    <row r="2218" spans="2:7" x14ac:dyDescent="0.2">
      <c r="B2218"/>
      <c r="C2218"/>
      <c r="D2218"/>
      <c r="E2218"/>
      <c r="F2218"/>
      <c r="G2218"/>
    </row>
    <row r="2219" spans="2:7" x14ac:dyDescent="0.2">
      <c r="B2219"/>
      <c r="C2219"/>
      <c r="D2219"/>
      <c r="E2219"/>
      <c r="F2219"/>
      <c r="G2219"/>
    </row>
    <row r="2220" spans="2:7" x14ac:dyDescent="0.2">
      <c r="B2220"/>
      <c r="C2220"/>
      <c r="D2220"/>
      <c r="E2220"/>
      <c r="F2220"/>
      <c r="G2220"/>
    </row>
    <row r="2221" spans="2:7" x14ac:dyDescent="0.2">
      <c r="B2221"/>
      <c r="C2221"/>
      <c r="D2221"/>
      <c r="E2221"/>
      <c r="F2221"/>
      <c r="G2221"/>
    </row>
    <row r="2222" spans="2:7" x14ac:dyDescent="0.2">
      <c r="B2222"/>
      <c r="C2222"/>
      <c r="D2222"/>
      <c r="E2222"/>
      <c r="F2222"/>
      <c r="G2222"/>
    </row>
    <row r="2223" spans="2:7" x14ac:dyDescent="0.2">
      <c r="B2223"/>
      <c r="C2223"/>
      <c r="D2223"/>
      <c r="E2223"/>
      <c r="F2223"/>
      <c r="G2223"/>
    </row>
    <row r="2224" spans="2:7" x14ac:dyDescent="0.2">
      <c r="B2224"/>
      <c r="C2224"/>
      <c r="D2224"/>
      <c r="E2224"/>
      <c r="F2224"/>
      <c r="G2224"/>
    </row>
    <row r="2225" spans="2:7" x14ac:dyDescent="0.2">
      <c r="B2225"/>
      <c r="C2225"/>
      <c r="D2225"/>
      <c r="E2225"/>
      <c r="F2225"/>
      <c r="G2225"/>
    </row>
    <row r="2226" spans="2:7" x14ac:dyDescent="0.2">
      <c r="B2226"/>
      <c r="C2226"/>
      <c r="D2226"/>
      <c r="E2226"/>
      <c r="F2226"/>
      <c r="G2226"/>
    </row>
    <row r="2227" spans="2:7" x14ac:dyDescent="0.2">
      <c r="B2227"/>
      <c r="C2227"/>
      <c r="D2227"/>
      <c r="E2227"/>
      <c r="F2227"/>
      <c r="G2227"/>
    </row>
    <row r="2228" spans="2:7" x14ac:dyDescent="0.2">
      <c r="B2228"/>
      <c r="C2228"/>
      <c r="D2228"/>
      <c r="E2228"/>
      <c r="F2228"/>
      <c r="G2228"/>
    </row>
    <row r="2229" spans="2:7" x14ac:dyDescent="0.2">
      <c r="B2229"/>
      <c r="C2229"/>
      <c r="D2229"/>
      <c r="E2229"/>
      <c r="F2229"/>
      <c r="G2229"/>
    </row>
    <row r="2230" spans="2:7" x14ac:dyDescent="0.2">
      <c r="B2230"/>
      <c r="C2230"/>
      <c r="D2230"/>
      <c r="E2230"/>
      <c r="F2230"/>
      <c r="G2230"/>
    </row>
    <row r="2231" spans="2:7" x14ac:dyDescent="0.2">
      <c r="B2231"/>
      <c r="C2231"/>
      <c r="D2231"/>
      <c r="E2231"/>
      <c r="F2231"/>
      <c r="G2231"/>
    </row>
    <row r="2232" spans="2:7" x14ac:dyDescent="0.2">
      <c r="B2232"/>
      <c r="C2232"/>
      <c r="D2232"/>
      <c r="E2232"/>
      <c r="F2232"/>
      <c r="G2232"/>
    </row>
    <row r="2233" spans="2:7" x14ac:dyDescent="0.2">
      <c r="B2233"/>
      <c r="C2233"/>
      <c r="D2233"/>
      <c r="E2233"/>
      <c r="F2233"/>
      <c r="G2233"/>
    </row>
    <row r="2234" spans="2:7" x14ac:dyDescent="0.2">
      <c r="B2234"/>
      <c r="C2234"/>
      <c r="D2234"/>
      <c r="E2234"/>
      <c r="F2234"/>
      <c r="G2234"/>
    </row>
    <row r="2235" spans="2:7" x14ac:dyDescent="0.2">
      <c r="B2235"/>
      <c r="C2235"/>
      <c r="D2235"/>
      <c r="E2235"/>
      <c r="F2235"/>
      <c r="G2235"/>
    </row>
    <row r="2236" spans="2:7" x14ac:dyDescent="0.2">
      <c r="B2236"/>
      <c r="C2236"/>
      <c r="D2236"/>
      <c r="E2236"/>
      <c r="F2236"/>
      <c r="G2236"/>
    </row>
    <row r="2237" spans="2:7" x14ac:dyDescent="0.2">
      <c r="B2237"/>
      <c r="C2237"/>
      <c r="D2237"/>
      <c r="E2237"/>
      <c r="F2237"/>
      <c r="G2237"/>
    </row>
    <row r="2238" spans="2:7" x14ac:dyDescent="0.2">
      <c r="B2238"/>
      <c r="C2238"/>
      <c r="D2238"/>
      <c r="E2238"/>
      <c r="F2238"/>
      <c r="G2238"/>
    </row>
    <row r="2239" spans="2:7" x14ac:dyDescent="0.2">
      <c r="B2239"/>
      <c r="C2239"/>
      <c r="D2239"/>
      <c r="E2239"/>
      <c r="F2239"/>
      <c r="G2239"/>
    </row>
    <row r="2240" spans="2:7" x14ac:dyDescent="0.2">
      <c r="B2240"/>
      <c r="C2240"/>
      <c r="D2240"/>
      <c r="E2240"/>
      <c r="F2240"/>
      <c r="G2240"/>
    </row>
    <row r="2241" spans="2:7" x14ac:dyDescent="0.2">
      <c r="B2241"/>
      <c r="C2241"/>
      <c r="D2241"/>
      <c r="E2241"/>
      <c r="F2241"/>
      <c r="G2241"/>
    </row>
    <row r="2242" spans="2:7" x14ac:dyDescent="0.2">
      <c r="B2242"/>
      <c r="C2242"/>
      <c r="D2242"/>
      <c r="E2242"/>
      <c r="F2242"/>
      <c r="G2242"/>
    </row>
    <row r="2243" spans="2:7" x14ac:dyDescent="0.2">
      <c r="B2243"/>
      <c r="C2243"/>
      <c r="D2243"/>
      <c r="E2243"/>
      <c r="F2243"/>
      <c r="G2243"/>
    </row>
    <row r="2244" spans="2:7" x14ac:dyDescent="0.2">
      <c r="B2244"/>
      <c r="C2244"/>
      <c r="D2244"/>
      <c r="E2244"/>
      <c r="F2244"/>
      <c r="G2244"/>
    </row>
    <row r="2245" spans="2:7" x14ac:dyDescent="0.2">
      <c r="B2245"/>
      <c r="C2245"/>
      <c r="D2245"/>
      <c r="E2245"/>
      <c r="F2245"/>
      <c r="G2245"/>
    </row>
    <row r="2246" spans="2:7" x14ac:dyDescent="0.2">
      <c r="B2246"/>
      <c r="C2246"/>
      <c r="D2246"/>
      <c r="E2246"/>
      <c r="F2246"/>
      <c r="G2246"/>
    </row>
    <row r="2247" spans="2:7" x14ac:dyDescent="0.2">
      <c r="B2247"/>
      <c r="C2247"/>
      <c r="D2247"/>
      <c r="E2247"/>
      <c r="F2247"/>
      <c r="G2247"/>
    </row>
    <row r="2248" spans="2:7" x14ac:dyDescent="0.2">
      <c r="B2248"/>
      <c r="C2248"/>
      <c r="D2248"/>
      <c r="E2248"/>
      <c r="F2248"/>
      <c r="G2248"/>
    </row>
    <row r="2249" spans="2:7" x14ac:dyDescent="0.2">
      <c r="B2249"/>
      <c r="C2249"/>
      <c r="D2249"/>
      <c r="E2249"/>
      <c r="F2249"/>
      <c r="G2249"/>
    </row>
    <row r="2250" spans="2:7" x14ac:dyDescent="0.2">
      <c r="B2250"/>
      <c r="C2250"/>
      <c r="D2250"/>
      <c r="E2250"/>
      <c r="F2250"/>
      <c r="G2250"/>
    </row>
    <row r="2251" spans="2:7" x14ac:dyDescent="0.2">
      <c r="B2251"/>
      <c r="C2251"/>
      <c r="D2251"/>
      <c r="E2251"/>
      <c r="F2251"/>
      <c r="G2251"/>
    </row>
    <row r="2252" spans="2:7" x14ac:dyDescent="0.2">
      <c r="B2252"/>
      <c r="C2252"/>
      <c r="D2252"/>
      <c r="E2252"/>
      <c r="F2252"/>
      <c r="G2252"/>
    </row>
    <row r="2253" spans="2:7" x14ac:dyDescent="0.2">
      <c r="B2253"/>
      <c r="C2253"/>
      <c r="D2253"/>
      <c r="E2253"/>
      <c r="F2253"/>
      <c r="G2253"/>
    </row>
    <row r="2254" spans="2:7" x14ac:dyDescent="0.2">
      <c r="B2254"/>
      <c r="C2254"/>
      <c r="D2254"/>
      <c r="E2254"/>
      <c r="F2254"/>
      <c r="G2254"/>
    </row>
    <row r="2255" spans="2:7" x14ac:dyDescent="0.2">
      <c r="B2255"/>
      <c r="C2255"/>
      <c r="D2255"/>
      <c r="E2255"/>
      <c r="F2255"/>
      <c r="G2255"/>
    </row>
    <row r="2256" spans="2:7" x14ac:dyDescent="0.2">
      <c r="B2256"/>
      <c r="C2256"/>
      <c r="D2256"/>
      <c r="E2256"/>
      <c r="F2256"/>
      <c r="G2256"/>
    </row>
    <row r="2257" spans="2:7" x14ac:dyDescent="0.2">
      <c r="B2257"/>
      <c r="C2257"/>
      <c r="D2257"/>
      <c r="E2257"/>
      <c r="F2257"/>
      <c r="G2257"/>
    </row>
    <row r="2258" spans="2:7" x14ac:dyDescent="0.2">
      <c r="B2258"/>
      <c r="C2258"/>
      <c r="D2258"/>
      <c r="E2258"/>
      <c r="F2258"/>
      <c r="G2258"/>
    </row>
    <row r="2259" spans="2:7" x14ac:dyDescent="0.2">
      <c r="B2259"/>
      <c r="C2259"/>
      <c r="D2259"/>
      <c r="E2259"/>
      <c r="F2259"/>
      <c r="G2259"/>
    </row>
    <row r="2260" spans="2:7" x14ac:dyDescent="0.2">
      <c r="B2260"/>
      <c r="C2260"/>
      <c r="D2260"/>
      <c r="E2260"/>
      <c r="F2260"/>
      <c r="G2260"/>
    </row>
    <row r="2261" spans="2:7" x14ac:dyDescent="0.2">
      <c r="B2261"/>
      <c r="C2261"/>
      <c r="D2261"/>
      <c r="E2261"/>
      <c r="F2261"/>
      <c r="G2261"/>
    </row>
    <row r="2262" spans="2:7" x14ac:dyDescent="0.2">
      <c r="B2262"/>
      <c r="C2262"/>
      <c r="D2262"/>
      <c r="E2262"/>
      <c r="F2262"/>
      <c r="G2262"/>
    </row>
    <row r="2263" spans="2:7" x14ac:dyDescent="0.2">
      <c r="B2263"/>
      <c r="C2263"/>
      <c r="D2263"/>
      <c r="E2263"/>
      <c r="F2263"/>
      <c r="G2263"/>
    </row>
    <row r="2264" spans="2:7" x14ac:dyDescent="0.2">
      <c r="B2264"/>
      <c r="C2264"/>
      <c r="D2264"/>
      <c r="E2264"/>
      <c r="F2264"/>
      <c r="G2264"/>
    </row>
    <row r="2265" spans="2:7" x14ac:dyDescent="0.2">
      <c r="B2265"/>
      <c r="C2265"/>
      <c r="D2265"/>
      <c r="E2265"/>
      <c r="F2265"/>
      <c r="G2265"/>
    </row>
    <row r="2266" spans="2:7" x14ac:dyDescent="0.2">
      <c r="B2266"/>
      <c r="C2266"/>
      <c r="D2266"/>
      <c r="E2266"/>
      <c r="F2266"/>
      <c r="G2266"/>
    </row>
    <row r="2267" spans="2:7" x14ac:dyDescent="0.2">
      <c r="B2267"/>
      <c r="C2267"/>
      <c r="D2267"/>
      <c r="E2267"/>
      <c r="F2267"/>
      <c r="G2267"/>
    </row>
    <row r="2268" spans="2:7" x14ac:dyDescent="0.2">
      <c r="B2268"/>
      <c r="C2268"/>
      <c r="D2268"/>
      <c r="E2268"/>
      <c r="F2268"/>
      <c r="G2268"/>
    </row>
    <row r="2269" spans="2:7" x14ac:dyDescent="0.2">
      <c r="B2269"/>
      <c r="C2269"/>
      <c r="D2269"/>
      <c r="E2269"/>
      <c r="F2269"/>
      <c r="G2269"/>
    </row>
    <row r="2270" spans="2:7" x14ac:dyDescent="0.2">
      <c r="B2270"/>
      <c r="C2270"/>
      <c r="D2270"/>
      <c r="E2270"/>
      <c r="F2270"/>
      <c r="G2270"/>
    </row>
    <row r="2271" spans="2:7" x14ac:dyDescent="0.2">
      <c r="B2271"/>
      <c r="C2271"/>
      <c r="D2271"/>
      <c r="E2271"/>
      <c r="F2271"/>
      <c r="G2271"/>
    </row>
    <row r="2272" spans="2:7" x14ac:dyDescent="0.2">
      <c r="B2272"/>
      <c r="C2272"/>
      <c r="D2272"/>
      <c r="E2272"/>
      <c r="F2272"/>
      <c r="G2272"/>
    </row>
    <row r="2273" spans="2:7" x14ac:dyDescent="0.2">
      <c r="B2273"/>
      <c r="C2273"/>
      <c r="D2273"/>
      <c r="E2273"/>
      <c r="F2273"/>
      <c r="G2273"/>
    </row>
    <row r="2274" spans="2:7" x14ac:dyDescent="0.2">
      <c r="B2274"/>
      <c r="C2274"/>
      <c r="D2274"/>
      <c r="E2274"/>
      <c r="F2274"/>
      <c r="G2274"/>
    </row>
    <row r="2275" spans="2:7" x14ac:dyDescent="0.2">
      <c r="B2275"/>
      <c r="C2275"/>
      <c r="D2275"/>
      <c r="E2275"/>
      <c r="F2275"/>
      <c r="G2275"/>
    </row>
    <row r="2276" spans="2:7" x14ac:dyDescent="0.2">
      <c r="B2276"/>
      <c r="C2276"/>
      <c r="D2276"/>
      <c r="E2276"/>
      <c r="F2276"/>
      <c r="G2276"/>
    </row>
    <row r="2277" spans="2:7" x14ac:dyDescent="0.2">
      <c r="B2277"/>
      <c r="C2277"/>
      <c r="D2277"/>
      <c r="E2277"/>
      <c r="F2277"/>
      <c r="G2277"/>
    </row>
    <row r="2278" spans="2:7" x14ac:dyDescent="0.2">
      <c r="B2278"/>
      <c r="C2278"/>
      <c r="D2278"/>
      <c r="E2278"/>
      <c r="F2278"/>
      <c r="G2278"/>
    </row>
    <row r="2279" spans="2:7" x14ac:dyDescent="0.2">
      <c r="B2279"/>
      <c r="C2279"/>
      <c r="D2279"/>
      <c r="E2279"/>
      <c r="F2279"/>
      <c r="G2279"/>
    </row>
    <row r="2280" spans="2:7" x14ac:dyDescent="0.2">
      <c r="B2280"/>
      <c r="C2280"/>
      <c r="D2280"/>
      <c r="E2280"/>
      <c r="F2280"/>
      <c r="G2280"/>
    </row>
    <row r="2281" spans="2:7" x14ac:dyDescent="0.2">
      <c r="B2281"/>
      <c r="C2281"/>
      <c r="D2281"/>
      <c r="E2281"/>
      <c r="F2281"/>
      <c r="G2281"/>
    </row>
    <row r="2282" spans="2:7" x14ac:dyDescent="0.2">
      <c r="B2282"/>
      <c r="C2282"/>
      <c r="D2282"/>
      <c r="E2282"/>
      <c r="F2282"/>
      <c r="G2282"/>
    </row>
    <row r="2283" spans="2:7" x14ac:dyDescent="0.2">
      <c r="B2283"/>
      <c r="C2283"/>
      <c r="D2283"/>
      <c r="E2283"/>
      <c r="F2283"/>
      <c r="G2283"/>
    </row>
    <row r="2284" spans="2:7" x14ac:dyDescent="0.2">
      <c r="B2284"/>
      <c r="C2284"/>
      <c r="D2284"/>
      <c r="E2284"/>
      <c r="F2284"/>
      <c r="G2284"/>
    </row>
    <row r="2285" spans="2:7" x14ac:dyDescent="0.2">
      <c r="B2285"/>
      <c r="C2285"/>
      <c r="D2285"/>
      <c r="E2285"/>
      <c r="F2285"/>
      <c r="G2285"/>
    </row>
    <row r="2286" spans="2:7" x14ac:dyDescent="0.2">
      <c r="B2286"/>
      <c r="C2286"/>
      <c r="D2286"/>
      <c r="E2286"/>
      <c r="F2286"/>
      <c r="G2286"/>
    </row>
    <row r="2287" spans="2:7" x14ac:dyDescent="0.2">
      <c r="B2287"/>
      <c r="C2287"/>
      <c r="D2287"/>
      <c r="E2287"/>
      <c r="F2287"/>
      <c r="G2287"/>
    </row>
    <row r="2288" spans="2:7" x14ac:dyDescent="0.2">
      <c r="B2288"/>
      <c r="C2288"/>
      <c r="D2288"/>
      <c r="E2288"/>
      <c r="F2288"/>
      <c r="G2288"/>
    </row>
    <row r="2289" spans="2:7" x14ac:dyDescent="0.2">
      <c r="B2289"/>
      <c r="C2289"/>
      <c r="D2289"/>
      <c r="E2289"/>
      <c r="F2289"/>
      <c r="G2289"/>
    </row>
    <row r="2290" spans="2:7" x14ac:dyDescent="0.2">
      <c r="B2290"/>
      <c r="C2290"/>
      <c r="D2290"/>
      <c r="E2290"/>
      <c r="F2290"/>
      <c r="G2290"/>
    </row>
    <row r="2291" spans="2:7" x14ac:dyDescent="0.2">
      <c r="B2291"/>
      <c r="C2291"/>
      <c r="D2291"/>
      <c r="E2291"/>
      <c r="F2291"/>
      <c r="G2291"/>
    </row>
    <row r="2292" spans="2:7" x14ac:dyDescent="0.2">
      <c r="B2292"/>
      <c r="C2292"/>
      <c r="D2292"/>
      <c r="E2292"/>
      <c r="F2292"/>
      <c r="G2292"/>
    </row>
    <row r="2293" spans="2:7" x14ac:dyDescent="0.2">
      <c r="B2293"/>
      <c r="C2293"/>
      <c r="D2293"/>
      <c r="E2293"/>
      <c r="F2293"/>
      <c r="G2293"/>
    </row>
    <row r="2294" spans="2:7" x14ac:dyDescent="0.2">
      <c r="B2294"/>
      <c r="C2294"/>
      <c r="D2294"/>
      <c r="E2294"/>
      <c r="F2294"/>
      <c r="G2294"/>
    </row>
    <row r="2295" spans="2:7" x14ac:dyDescent="0.2">
      <c r="B2295"/>
      <c r="C2295"/>
      <c r="D2295"/>
      <c r="E2295"/>
      <c r="F2295"/>
      <c r="G2295"/>
    </row>
    <row r="2296" spans="2:7" x14ac:dyDescent="0.2">
      <c r="B2296"/>
      <c r="C2296"/>
      <c r="D2296"/>
      <c r="E2296"/>
      <c r="F2296"/>
      <c r="G2296"/>
    </row>
    <row r="2297" spans="2:7" x14ac:dyDescent="0.2">
      <c r="B2297"/>
      <c r="C2297"/>
      <c r="D2297"/>
      <c r="E2297"/>
      <c r="F2297"/>
      <c r="G2297"/>
    </row>
    <row r="2298" spans="2:7" x14ac:dyDescent="0.2">
      <c r="B2298"/>
      <c r="C2298"/>
      <c r="D2298"/>
      <c r="E2298"/>
      <c r="F2298"/>
      <c r="G2298"/>
    </row>
    <row r="2299" spans="2:7" x14ac:dyDescent="0.2">
      <c r="B2299"/>
      <c r="C2299"/>
      <c r="D2299"/>
      <c r="E2299"/>
      <c r="F2299"/>
      <c r="G2299"/>
    </row>
    <row r="2300" spans="2:7" x14ac:dyDescent="0.2">
      <c r="B2300"/>
      <c r="C2300"/>
      <c r="D2300"/>
      <c r="E2300"/>
      <c r="F2300"/>
      <c r="G2300"/>
    </row>
    <row r="2301" spans="2:7" x14ac:dyDescent="0.2">
      <c r="B2301"/>
      <c r="C2301"/>
      <c r="D2301"/>
      <c r="E2301"/>
      <c r="F2301"/>
      <c r="G2301"/>
    </row>
    <row r="2302" spans="2:7" x14ac:dyDescent="0.2">
      <c r="B2302"/>
      <c r="C2302"/>
      <c r="D2302"/>
      <c r="E2302"/>
      <c r="F2302"/>
      <c r="G2302"/>
    </row>
    <row r="2303" spans="2:7" x14ac:dyDescent="0.2">
      <c r="B2303"/>
      <c r="C2303"/>
      <c r="D2303"/>
      <c r="E2303"/>
      <c r="F2303"/>
      <c r="G2303"/>
    </row>
    <row r="2304" spans="2:7" x14ac:dyDescent="0.2">
      <c r="B2304"/>
      <c r="C2304"/>
      <c r="D2304"/>
      <c r="E2304"/>
      <c r="F2304"/>
      <c r="G2304"/>
    </row>
    <row r="2305" spans="2:7" x14ac:dyDescent="0.2">
      <c r="B2305"/>
      <c r="C2305"/>
      <c r="D2305"/>
      <c r="E2305"/>
      <c r="F2305"/>
      <c r="G2305"/>
    </row>
    <row r="2306" spans="2:7" x14ac:dyDescent="0.2">
      <c r="B2306"/>
      <c r="C2306"/>
      <c r="D2306"/>
      <c r="E2306"/>
      <c r="F2306"/>
      <c r="G2306"/>
    </row>
    <row r="2307" spans="2:7" x14ac:dyDescent="0.2">
      <c r="B2307"/>
      <c r="C2307"/>
      <c r="D2307"/>
      <c r="E2307"/>
      <c r="F2307"/>
      <c r="G2307"/>
    </row>
    <row r="2308" spans="2:7" x14ac:dyDescent="0.2">
      <c r="B2308"/>
      <c r="C2308"/>
      <c r="D2308"/>
      <c r="E2308"/>
      <c r="F2308"/>
      <c r="G2308"/>
    </row>
    <row r="2309" spans="2:7" x14ac:dyDescent="0.2">
      <c r="B2309"/>
      <c r="C2309"/>
      <c r="D2309"/>
      <c r="E2309"/>
      <c r="F2309"/>
      <c r="G2309"/>
    </row>
    <row r="2310" spans="2:7" x14ac:dyDescent="0.2">
      <c r="B2310"/>
      <c r="C2310"/>
      <c r="D2310"/>
      <c r="E2310"/>
      <c r="F2310"/>
      <c r="G2310"/>
    </row>
    <row r="2311" spans="2:7" x14ac:dyDescent="0.2">
      <c r="B2311"/>
      <c r="C2311"/>
      <c r="D2311"/>
      <c r="E2311"/>
      <c r="F2311"/>
      <c r="G2311"/>
    </row>
    <row r="2312" spans="2:7" x14ac:dyDescent="0.2">
      <c r="B2312"/>
      <c r="C2312"/>
      <c r="D2312"/>
      <c r="E2312"/>
      <c r="F2312"/>
      <c r="G2312"/>
    </row>
    <row r="2313" spans="2:7" x14ac:dyDescent="0.2">
      <c r="B2313"/>
      <c r="C2313"/>
      <c r="D2313"/>
      <c r="E2313"/>
      <c r="F2313"/>
      <c r="G2313"/>
    </row>
    <row r="2314" spans="2:7" x14ac:dyDescent="0.2">
      <c r="B2314"/>
      <c r="C2314"/>
      <c r="D2314"/>
      <c r="E2314"/>
      <c r="F2314"/>
      <c r="G2314"/>
    </row>
    <row r="2315" spans="2:7" x14ac:dyDescent="0.2">
      <c r="B2315"/>
      <c r="C2315"/>
      <c r="D2315"/>
      <c r="E2315"/>
      <c r="F2315"/>
      <c r="G2315"/>
    </row>
    <row r="2316" spans="2:7" x14ac:dyDescent="0.2">
      <c r="B2316"/>
      <c r="C2316"/>
      <c r="D2316"/>
      <c r="E2316"/>
      <c r="F2316"/>
      <c r="G2316"/>
    </row>
    <row r="2317" spans="2:7" x14ac:dyDescent="0.2">
      <c r="B2317"/>
      <c r="C2317"/>
      <c r="D2317"/>
      <c r="E2317"/>
      <c r="F2317"/>
      <c r="G2317"/>
    </row>
    <row r="2318" spans="2:7" x14ac:dyDescent="0.2">
      <c r="B2318"/>
      <c r="C2318"/>
      <c r="D2318"/>
      <c r="E2318"/>
      <c r="F2318"/>
      <c r="G2318"/>
    </row>
    <row r="2319" spans="2:7" x14ac:dyDescent="0.2">
      <c r="B2319"/>
      <c r="C2319"/>
      <c r="D2319"/>
      <c r="E2319"/>
      <c r="F2319"/>
      <c r="G2319"/>
    </row>
    <row r="2320" spans="2:7" x14ac:dyDescent="0.2">
      <c r="B2320"/>
      <c r="C2320"/>
      <c r="D2320"/>
      <c r="E2320"/>
      <c r="F2320"/>
      <c r="G2320"/>
    </row>
    <row r="2321" spans="2:7" x14ac:dyDescent="0.2">
      <c r="B2321"/>
      <c r="C2321"/>
      <c r="D2321"/>
      <c r="E2321"/>
      <c r="F2321"/>
      <c r="G2321"/>
    </row>
    <row r="2322" spans="2:7" x14ac:dyDescent="0.2">
      <c r="B2322"/>
      <c r="C2322"/>
      <c r="D2322"/>
      <c r="E2322"/>
      <c r="F2322"/>
      <c r="G2322"/>
    </row>
    <row r="2323" spans="2:7" x14ac:dyDescent="0.2">
      <c r="B2323"/>
      <c r="C2323"/>
      <c r="D2323"/>
      <c r="E2323"/>
      <c r="F2323"/>
      <c r="G2323"/>
    </row>
    <row r="2324" spans="2:7" x14ac:dyDescent="0.2">
      <c r="B2324"/>
      <c r="C2324"/>
      <c r="D2324"/>
      <c r="E2324"/>
      <c r="F2324"/>
      <c r="G2324"/>
    </row>
    <row r="2325" spans="2:7" x14ac:dyDescent="0.2">
      <c r="B2325"/>
      <c r="C2325"/>
      <c r="D2325"/>
      <c r="E2325"/>
      <c r="F2325"/>
      <c r="G2325"/>
    </row>
    <row r="2326" spans="2:7" x14ac:dyDescent="0.2">
      <c r="B2326"/>
      <c r="C2326"/>
      <c r="D2326"/>
      <c r="E2326"/>
      <c r="F2326"/>
      <c r="G2326"/>
    </row>
    <row r="2327" spans="2:7" x14ac:dyDescent="0.2">
      <c r="B2327"/>
      <c r="C2327"/>
      <c r="D2327"/>
      <c r="E2327"/>
      <c r="F2327"/>
      <c r="G2327"/>
    </row>
    <row r="2328" spans="2:7" x14ac:dyDescent="0.2">
      <c r="B2328"/>
      <c r="C2328"/>
      <c r="D2328"/>
      <c r="E2328"/>
      <c r="F2328"/>
      <c r="G2328"/>
    </row>
    <row r="2329" spans="2:7" x14ac:dyDescent="0.2">
      <c r="B2329"/>
      <c r="C2329"/>
      <c r="D2329"/>
      <c r="E2329"/>
      <c r="F2329"/>
      <c r="G2329"/>
    </row>
    <row r="2330" spans="2:7" x14ac:dyDescent="0.2">
      <c r="B2330"/>
      <c r="C2330"/>
      <c r="D2330"/>
      <c r="E2330"/>
      <c r="F2330"/>
      <c r="G2330"/>
    </row>
    <row r="2331" spans="2:7" x14ac:dyDescent="0.2">
      <c r="B2331"/>
      <c r="C2331"/>
      <c r="D2331"/>
      <c r="E2331"/>
      <c r="F2331"/>
      <c r="G2331"/>
    </row>
    <row r="2332" spans="2:7" x14ac:dyDescent="0.2">
      <c r="B2332"/>
      <c r="C2332"/>
      <c r="D2332"/>
      <c r="E2332"/>
      <c r="F2332"/>
      <c r="G2332"/>
    </row>
    <row r="2333" spans="2:7" x14ac:dyDescent="0.2">
      <c r="B2333"/>
      <c r="C2333"/>
      <c r="D2333"/>
      <c r="E2333"/>
      <c r="F2333"/>
      <c r="G2333"/>
    </row>
    <row r="2334" spans="2:7" x14ac:dyDescent="0.2">
      <c r="B2334"/>
      <c r="C2334"/>
      <c r="D2334"/>
      <c r="E2334"/>
      <c r="F2334"/>
      <c r="G2334"/>
    </row>
    <row r="2335" spans="2:7" x14ac:dyDescent="0.2">
      <c r="B2335"/>
      <c r="C2335"/>
      <c r="D2335"/>
      <c r="E2335"/>
      <c r="F2335"/>
      <c r="G2335"/>
    </row>
    <row r="2336" spans="2:7" x14ac:dyDescent="0.2">
      <c r="B2336"/>
      <c r="C2336"/>
      <c r="D2336"/>
      <c r="E2336"/>
      <c r="F2336"/>
      <c r="G2336"/>
    </row>
    <row r="2337" spans="2:7" x14ac:dyDescent="0.2">
      <c r="B2337"/>
      <c r="C2337"/>
      <c r="D2337"/>
      <c r="E2337"/>
      <c r="F2337"/>
      <c r="G2337"/>
    </row>
    <row r="2338" spans="2:7" x14ac:dyDescent="0.2">
      <c r="B2338"/>
      <c r="C2338"/>
      <c r="D2338"/>
      <c r="E2338"/>
      <c r="F2338"/>
      <c r="G2338"/>
    </row>
    <row r="2339" spans="2:7" x14ac:dyDescent="0.2">
      <c r="B2339"/>
      <c r="C2339"/>
      <c r="D2339"/>
      <c r="E2339"/>
      <c r="F2339"/>
      <c r="G2339"/>
    </row>
    <row r="2340" spans="2:7" x14ac:dyDescent="0.2">
      <c r="B2340"/>
      <c r="C2340"/>
      <c r="D2340"/>
      <c r="E2340"/>
      <c r="F2340"/>
      <c r="G2340"/>
    </row>
    <row r="2341" spans="2:7" x14ac:dyDescent="0.2">
      <c r="B2341"/>
      <c r="C2341"/>
      <c r="D2341"/>
      <c r="E2341"/>
      <c r="F2341"/>
      <c r="G2341"/>
    </row>
    <row r="2342" spans="2:7" x14ac:dyDescent="0.2">
      <c r="B2342"/>
      <c r="C2342"/>
      <c r="D2342"/>
      <c r="E2342"/>
      <c r="F2342"/>
      <c r="G2342"/>
    </row>
    <row r="2343" spans="2:7" x14ac:dyDescent="0.2">
      <c r="B2343"/>
      <c r="C2343"/>
      <c r="D2343"/>
      <c r="E2343"/>
      <c r="F2343"/>
      <c r="G2343"/>
    </row>
    <row r="2344" spans="2:7" x14ac:dyDescent="0.2">
      <c r="B2344"/>
      <c r="C2344"/>
      <c r="D2344"/>
      <c r="E2344"/>
      <c r="F2344"/>
      <c r="G2344"/>
    </row>
    <row r="2345" spans="2:7" x14ac:dyDescent="0.2">
      <c r="B2345"/>
      <c r="C2345"/>
      <c r="D2345"/>
      <c r="E2345"/>
      <c r="F2345"/>
      <c r="G2345"/>
    </row>
    <row r="2346" spans="2:7" x14ac:dyDescent="0.2">
      <c r="B2346"/>
      <c r="C2346"/>
      <c r="D2346"/>
      <c r="E2346"/>
      <c r="F2346"/>
      <c r="G2346"/>
    </row>
    <row r="2347" spans="2:7" x14ac:dyDescent="0.2">
      <c r="B2347"/>
      <c r="C2347"/>
      <c r="D2347"/>
      <c r="E2347"/>
      <c r="F2347"/>
      <c r="G2347"/>
    </row>
    <row r="2348" spans="2:7" x14ac:dyDescent="0.2">
      <c r="B2348"/>
      <c r="C2348"/>
      <c r="D2348"/>
      <c r="E2348"/>
      <c r="F2348"/>
      <c r="G2348"/>
    </row>
    <row r="2349" spans="2:7" x14ac:dyDescent="0.2">
      <c r="B2349"/>
      <c r="C2349"/>
      <c r="D2349"/>
      <c r="E2349"/>
      <c r="F2349"/>
      <c r="G2349"/>
    </row>
    <row r="2350" spans="2:7" x14ac:dyDescent="0.2">
      <c r="B2350"/>
      <c r="C2350"/>
      <c r="D2350"/>
      <c r="E2350"/>
      <c r="F2350"/>
      <c r="G2350"/>
    </row>
    <row r="2351" spans="2:7" x14ac:dyDescent="0.2">
      <c r="B2351"/>
      <c r="C2351"/>
      <c r="D2351"/>
      <c r="E2351"/>
      <c r="F2351"/>
      <c r="G2351"/>
    </row>
    <row r="2352" spans="2:7" x14ac:dyDescent="0.2">
      <c r="B2352"/>
      <c r="C2352"/>
      <c r="D2352"/>
      <c r="E2352"/>
      <c r="F2352"/>
      <c r="G2352"/>
    </row>
    <row r="2353" spans="2:7" x14ac:dyDescent="0.2">
      <c r="B2353"/>
      <c r="C2353"/>
      <c r="D2353"/>
      <c r="E2353"/>
      <c r="F2353"/>
      <c r="G2353"/>
    </row>
    <row r="2354" spans="2:7" x14ac:dyDescent="0.2">
      <c r="B2354"/>
      <c r="C2354"/>
      <c r="D2354"/>
      <c r="E2354"/>
      <c r="F2354"/>
      <c r="G2354"/>
    </row>
    <row r="2355" spans="2:7" x14ac:dyDescent="0.2">
      <c r="B2355"/>
      <c r="C2355"/>
      <c r="D2355"/>
      <c r="E2355"/>
      <c r="F2355"/>
      <c r="G2355"/>
    </row>
    <row r="2356" spans="2:7" x14ac:dyDescent="0.2">
      <c r="B2356"/>
      <c r="C2356"/>
      <c r="D2356"/>
      <c r="E2356"/>
      <c r="F2356"/>
      <c r="G2356"/>
    </row>
    <row r="2357" spans="2:7" x14ac:dyDescent="0.2">
      <c r="B2357"/>
      <c r="C2357"/>
      <c r="D2357"/>
      <c r="E2357"/>
      <c r="F2357"/>
      <c r="G2357"/>
    </row>
    <row r="2358" spans="2:7" x14ac:dyDescent="0.2">
      <c r="B2358"/>
      <c r="C2358"/>
      <c r="D2358"/>
      <c r="E2358"/>
      <c r="F2358"/>
      <c r="G2358"/>
    </row>
    <row r="2359" spans="2:7" x14ac:dyDescent="0.2">
      <c r="B2359"/>
      <c r="C2359"/>
      <c r="D2359"/>
      <c r="E2359"/>
      <c r="F2359"/>
      <c r="G2359"/>
    </row>
    <row r="2360" spans="2:7" x14ac:dyDescent="0.2">
      <c r="B2360"/>
      <c r="C2360"/>
      <c r="D2360"/>
      <c r="E2360"/>
      <c r="F2360"/>
      <c r="G2360"/>
    </row>
    <row r="2361" spans="2:7" x14ac:dyDescent="0.2">
      <c r="B2361"/>
      <c r="C2361"/>
      <c r="D2361"/>
      <c r="E2361"/>
      <c r="F2361"/>
      <c r="G2361"/>
    </row>
    <row r="2362" spans="2:7" x14ac:dyDescent="0.2">
      <c r="B2362"/>
      <c r="C2362"/>
      <c r="D2362"/>
      <c r="E2362"/>
      <c r="F2362"/>
      <c r="G2362"/>
    </row>
    <row r="2363" spans="2:7" x14ac:dyDescent="0.2">
      <c r="B2363"/>
      <c r="C2363"/>
      <c r="D2363"/>
      <c r="E2363"/>
      <c r="F2363"/>
      <c r="G2363"/>
    </row>
    <row r="2364" spans="2:7" x14ac:dyDescent="0.2">
      <c r="B2364"/>
      <c r="C2364"/>
      <c r="D2364"/>
      <c r="E2364"/>
      <c r="F2364"/>
      <c r="G2364"/>
    </row>
    <row r="2365" spans="2:7" x14ac:dyDescent="0.2">
      <c r="B2365"/>
      <c r="C2365"/>
      <c r="D2365"/>
      <c r="E2365"/>
      <c r="F2365"/>
      <c r="G2365"/>
    </row>
    <row r="2366" spans="2:7" x14ac:dyDescent="0.2">
      <c r="B2366"/>
      <c r="C2366"/>
      <c r="D2366"/>
      <c r="E2366"/>
      <c r="F2366"/>
      <c r="G2366"/>
    </row>
    <row r="2367" spans="2:7" x14ac:dyDescent="0.2">
      <c r="B2367"/>
      <c r="C2367"/>
      <c r="D2367"/>
      <c r="E2367"/>
      <c r="F2367"/>
      <c r="G2367"/>
    </row>
    <row r="2368" spans="2:7" x14ac:dyDescent="0.2">
      <c r="B2368"/>
      <c r="C2368"/>
      <c r="D2368"/>
      <c r="E2368"/>
      <c r="F2368"/>
      <c r="G2368"/>
    </row>
    <row r="2369" spans="2:7" x14ac:dyDescent="0.2">
      <c r="B2369"/>
      <c r="C2369"/>
      <c r="D2369"/>
      <c r="E2369"/>
      <c r="F2369"/>
      <c r="G2369"/>
    </row>
    <row r="2370" spans="2:7" x14ac:dyDescent="0.2">
      <c r="B2370"/>
      <c r="C2370"/>
      <c r="D2370"/>
      <c r="E2370"/>
      <c r="F2370"/>
      <c r="G2370"/>
    </row>
    <row r="2371" spans="2:7" x14ac:dyDescent="0.2">
      <c r="B2371"/>
      <c r="C2371"/>
      <c r="D2371"/>
      <c r="E2371"/>
      <c r="F2371"/>
      <c r="G2371"/>
    </row>
    <row r="2372" spans="2:7" x14ac:dyDescent="0.2">
      <c r="B2372"/>
      <c r="C2372"/>
      <c r="D2372"/>
      <c r="E2372"/>
      <c r="F2372"/>
      <c r="G2372"/>
    </row>
    <row r="2373" spans="2:7" x14ac:dyDescent="0.2">
      <c r="B2373"/>
      <c r="C2373"/>
      <c r="D2373"/>
      <c r="E2373"/>
      <c r="F2373"/>
      <c r="G2373"/>
    </row>
    <row r="2374" spans="2:7" x14ac:dyDescent="0.2">
      <c r="B2374"/>
      <c r="C2374"/>
      <c r="D2374"/>
      <c r="E2374"/>
      <c r="F2374"/>
      <c r="G2374"/>
    </row>
    <row r="2375" spans="2:7" x14ac:dyDescent="0.2">
      <c r="B2375"/>
      <c r="C2375"/>
      <c r="D2375"/>
      <c r="E2375"/>
      <c r="F2375"/>
      <c r="G2375"/>
    </row>
    <row r="2376" spans="2:7" x14ac:dyDescent="0.2">
      <c r="B2376"/>
      <c r="C2376"/>
      <c r="D2376"/>
      <c r="E2376"/>
      <c r="F2376"/>
      <c r="G2376"/>
    </row>
    <row r="2377" spans="2:7" x14ac:dyDescent="0.2">
      <c r="B2377"/>
      <c r="C2377"/>
      <c r="D2377"/>
      <c r="E2377"/>
      <c r="F2377"/>
      <c r="G2377"/>
    </row>
    <row r="2378" spans="2:7" x14ac:dyDescent="0.2">
      <c r="B2378"/>
      <c r="C2378"/>
      <c r="D2378"/>
      <c r="E2378"/>
      <c r="F2378"/>
      <c r="G2378"/>
    </row>
    <row r="2379" spans="2:7" x14ac:dyDescent="0.2">
      <c r="B2379"/>
      <c r="C2379"/>
      <c r="D2379"/>
      <c r="E2379"/>
      <c r="F2379"/>
      <c r="G2379"/>
    </row>
    <row r="2380" spans="2:7" x14ac:dyDescent="0.2">
      <c r="B2380"/>
      <c r="C2380"/>
      <c r="D2380"/>
      <c r="E2380"/>
      <c r="F2380"/>
      <c r="G2380"/>
    </row>
    <row r="2381" spans="2:7" x14ac:dyDescent="0.2">
      <c r="B2381"/>
      <c r="C2381"/>
      <c r="D2381"/>
      <c r="E2381"/>
      <c r="F2381"/>
      <c r="G2381"/>
    </row>
    <row r="2382" spans="2:7" x14ac:dyDescent="0.2">
      <c r="B2382"/>
      <c r="C2382"/>
      <c r="D2382"/>
      <c r="E2382"/>
      <c r="F2382"/>
      <c r="G2382"/>
    </row>
    <row r="2383" spans="2:7" x14ac:dyDescent="0.2">
      <c r="B2383"/>
      <c r="C2383"/>
      <c r="D2383"/>
      <c r="E2383"/>
      <c r="F2383"/>
      <c r="G2383"/>
    </row>
    <row r="2384" spans="2:7" x14ac:dyDescent="0.2">
      <c r="B2384"/>
      <c r="C2384"/>
      <c r="D2384"/>
      <c r="E2384"/>
      <c r="F2384"/>
      <c r="G2384"/>
    </row>
    <row r="2385" spans="2:7" x14ac:dyDescent="0.2">
      <c r="B2385"/>
      <c r="C2385"/>
      <c r="D2385"/>
      <c r="E2385"/>
      <c r="F2385"/>
      <c r="G2385"/>
    </row>
    <row r="2386" spans="2:7" x14ac:dyDescent="0.2">
      <c r="B2386"/>
      <c r="C2386"/>
      <c r="D2386"/>
      <c r="E2386"/>
      <c r="F2386"/>
      <c r="G2386"/>
    </row>
    <row r="2387" spans="2:7" x14ac:dyDescent="0.2">
      <c r="B2387"/>
      <c r="C2387"/>
      <c r="D2387"/>
      <c r="E2387"/>
      <c r="F2387"/>
      <c r="G2387"/>
    </row>
    <row r="2388" spans="2:7" x14ac:dyDescent="0.2">
      <c r="B2388"/>
      <c r="C2388"/>
      <c r="D2388"/>
      <c r="E2388"/>
      <c r="F2388"/>
      <c r="G2388"/>
    </row>
    <row r="2389" spans="2:7" x14ac:dyDescent="0.2">
      <c r="B2389"/>
      <c r="C2389"/>
      <c r="D2389"/>
      <c r="E2389"/>
      <c r="F2389"/>
      <c r="G2389"/>
    </row>
    <row r="2390" spans="2:7" x14ac:dyDescent="0.2">
      <c r="B2390"/>
      <c r="C2390"/>
      <c r="D2390"/>
      <c r="E2390"/>
      <c r="F2390"/>
      <c r="G2390"/>
    </row>
    <row r="2391" spans="2:7" x14ac:dyDescent="0.2">
      <c r="B2391"/>
      <c r="C2391"/>
      <c r="D2391"/>
      <c r="E2391"/>
      <c r="F2391"/>
      <c r="G2391"/>
    </row>
    <row r="2392" spans="2:7" x14ac:dyDescent="0.2">
      <c r="B2392"/>
      <c r="C2392"/>
      <c r="D2392"/>
      <c r="E2392"/>
      <c r="F2392"/>
      <c r="G2392"/>
    </row>
    <row r="2393" spans="2:7" x14ac:dyDescent="0.2">
      <c r="B2393"/>
      <c r="C2393"/>
      <c r="D2393"/>
      <c r="E2393"/>
      <c r="F2393"/>
      <c r="G2393"/>
    </row>
    <row r="2394" spans="2:7" x14ac:dyDescent="0.2">
      <c r="B2394"/>
      <c r="C2394"/>
      <c r="D2394"/>
      <c r="E2394"/>
      <c r="F2394"/>
      <c r="G2394"/>
    </row>
    <row r="2395" spans="2:7" x14ac:dyDescent="0.2">
      <c r="B2395"/>
      <c r="C2395"/>
      <c r="D2395"/>
      <c r="E2395"/>
      <c r="F2395"/>
      <c r="G2395"/>
    </row>
    <row r="2396" spans="2:7" x14ac:dyDescent="0.2">
      <c r="B2396"/>
      <c r="C2396"/>
      <c r="D2396"/>
      <c r="E2396"/>
      <c r="F2396"/>
      <c r="G2396"/>
    </row>
    <row r="2397" spans="2:7" x14ac:dyDescent="0.2">
      <c r="B2397"/>
      <c r="C2397"/>
      <c r="D2397"/>
      <c r="E2397"/>
      <c r="F2397"/>
      <c r="G2397"/>
    </row>
    <row r="2398" spans="2:7" x14ac:dyDescent="0.2">
      <c r="B2398"/>
      <c r="C2398"/>
      <c r="D2398"/>
      <c r="E2398"/>
      <c r="F2398"/>
      <c r="G2398"/>
    </row>
    <row r="2399" spans="2:7" x14ac:dyDescent="0.2">
      <c r="B2399"/>
      <c r="C2399"/>
      <c r="D2399"/>
      <c r="E2399"/>
      <c r="F2399"/>
      <c r="G2399"/>
    </row>
    <row r="2400" spans="2:7" x14ac:dyDescent="0.2">
      <c r="B2400"/>
      <c r="C2400"/>
      <c r="D2400"/>
      <c r="E2400"/>
      <c r="F2400"/>
      <c r="G2400"/>
    </row>
    <row r="2401" spans="2:7" x14ac:dyDescent="0.2">
      <c r="B2401"/>
      <c r="C2401"/>
      <c r="D2401"/>
      <c r="E2401"/>
      <c r="F2401"/>
      <c r="G2401"/>
    </row>
    <row r="2402" spans="2:7" x14ac:dyDescent="0.2">
      <c r="B2402"/>
      <c r="C2402"/>
      <c r="D2402"/>
      <c r="E2402"/>
      <c r="F2402"/>
      <c r="G2402"/>
    </row>
    <row r="2403" spans="2:7" x14ac:dyDescent="0.2">
      <c r="B2403"/>
      <c r="C2403"/>
      <c r="D2403"/>
      <c r="E2403"/>
      <c r="F2403"/>
      <c r="G2403"/>
    </row>
    <row r="2404" spans="2:7" x14ac:dyDescent="0.2">
      <c r="B2404"/>
      <c r="C2404"/>
      <c r="D2404"/>
      <c r="E2404"/>
      <c r="F2404"/>
      <c r="G2404"/>
    </row>
    <row r="2405" spans="2:7" x14ac:dyDescent="0.2">
      <c r="B2405"/>
      <c r="C2405"/>
      <c r="D2405"/>
      <c r="E2405"/>
      <c r="F2405"/>
      <c r="G2405"/>
    </row>
    <row r="2406" spans="2:7" x14ac:dyDescent="0.2">
      <c r="B2406"/>
      <c r="C2406"/>
      <c r="D2406"/>
      <c r="E2406"/>
      <c r="F2406"/>
      <c r="G2406"/>
    </row>
    <row r="2407" spans="2:7" x14ac:dyDescent="0.2">
      <c r="B2407"/>
      <c r="C2407"/>
      <c r="D2407"/>
      <c r="E2407"/>
      <c r="F2407"/>
      <c r="G2407"/>
    </row>
    <row r="2408" spans="2:7" x14ac:dyDescent="0.2">
      <c r="B2408"/>
      <c r="C2408"/>
      <c r="D2408"/>
      <c r="E2408"/>
      <c r="F2408"/>
      <c r="G2408"/>
    </row>
    <row r="2409" spans="2:7" x14ac:dyDescent="0.2">
      <c r="B2409"/>
      <c r="C2409"/>
      <c r="D2409"/>
      <c r="E2409"/>
      <c r="F2409"/>
      <c r="G2409"/>
    </row>
    <row r="2410" spans="2:7" x14ac:dyDescent="0.2">
      <c r="B2410"/>
      <c r="C2410"/>
      <c r="D2410"/>
      <c r="E2410"/>
      <c r="F2410"/>
      <c r="G2410"/>
    </row>
    <row r="2411" spans="2:7" x14ac:dyDescent="0.2">
      <c r="B2411"/>
      <c r="C2411"/>
      <c r="D2411"/>
      <c r="E2411"/>
      <c r="F2411"/>
      <c r="G2411"/>
    </row>
    <row r="2412" spans="2:7" x14ac:dyDescent="0.2">
      <c r="B2412"/>
      <c r="C2412"/>
      <c r="D2412"/>
      <c r="E2412"/>
      <c r="F2412"/>
      <c r="G2412"/>
    </row>
    <row r="2413" spans="2:7" x14ac:dyDescent="0.2">
      <c r="B2413"/>
      <c r="C2413"/>
      <c r="D2413"/>
      <c r="E2413"/>
      <c r="F2413"/>
      <c r="G2413"/>
    </row>
    <row r="2414" spans="2:7" x14ac:dyDescent="0.2">
      <c r="B2414"/>
      <c r="C2414"/>
      <c r="D2414"/>
      <c r="E2414"/>
      <c r="F2414"/>
      <c r="G2414"/>
    </row>
    <row r="2415" spans="2:7" x14ac:dyDescent="0.2">
      <c r="B2415"/>
      <c r="C2415"/>
      <c r="D2415"/>
      <c r="E2415"/>
      <c r="F2415"/>
      <c r="G2415"/>
    </row>
    <row r="2416" spans="2:7" x14ac:dyDescent="0.2">
      <c r="B2416"/>
      <c r="C2416"/>
      <c r="D2416"/>
      <c r="E2416"/>
      <c r="F2416"/>
      <c r="G2416"/>
    </row>
    <row r="2417" spans="2:7" x14ac:dyDescent="0.2">
      <c r="B2417"/>
      <c r="C2417"/>
      <c r="D2417"/>
      <c r="E2417"/>
      <c r="F2417"/>
      <c r="G2417"/>
    </row>
    <row r="2418" spans="2:7" x14ac:dyDescent="0.2">
      <c r="B2418"/>
      <c r="C2418"/>
      <c r="D2418"/>
      <c r="E2418"/>
      <c r="F2418"/>
      <c r="G2418"/>
    </row>
    <row r="2419" spans="2:7" x14ac:dyDescent="0.2">
      <c r="B2419"/>
      <c r="C2419"/>
      <c r="D2419"/>
      <c r="E2419"/>
      <c r="F2419"/>
      <c r="G2419"/>
    </row>
    <row r="2420" spans="2:7" x14ac:dyDescent="0.2">
      <c r="B2420"/>
      <c r="C2420"/>
      <c r="D2420"/>
      <c r="E2420"/>
      <c r="F2420"/>
      <c r="G2420"/>
    </row>
    <row r="2421" spans="2:7" x14ac:dyDescent="0.2">
      <c r="B2421"/>
      <c r="C2421"/>
      <c r="D2421"/>
      <c r="E2421"/>
      <c r="F2421"/>
      <c r="G2421"/>
    </row>
    <row r="2422" spans="2:7" x14ac:dyDescent="0.2">
      <c r="B2422"/>
      <c r="C2422"/>
      <c r="D2422"/>
      <c r="E2422"/>
      <c r="F2422"/>
      <c r="G2422"/>
    </row>
    <row r="2423" spans="2:7" x14ac:dyDescent="0.2">
      <c r="B2423"/>
      <c r="C2423"/>
      <c r="D2423"/>
      <c r="E2423"/>
      <c r="F2423"/>
      <c r="G2423"/>
    </row>
    <row r="2424" spans="2:7" x14ac:dyDescent="0.2">
      <c r="B2424"/>
      <c r="C2424"/>
      <c r="D2424"/>
      <c r="E2424"/>
      <c r="F2424"/>
      <c r="G2424"/>
    </row>
    <row r="2425" spans="2:7" x14ac:dyDescent="0.2">
      <c r="B2425"/>
      <c r="C2425"/>
      <c r="D2425"/>
      <c r="E2425"/>
      <c r="F2425"/>
      <c r="G2425"/>
    </row>
    <row r="2426" spans="2:7" x14ac:dyDescent="0.2">
      <c r="B2426"/>
      <c r="C2426"/>
      <c r="D2426"/>
      <c r="E2426"/>
      <c r="F2426"/>
      <c r="G2426"/>
    </row>
    <row r="2427" spans="2:7" x14ac:dyDescent="0.2">
      <c r="B2427"/>
      <c r="C2427"/>
      <c r="D2427"/>
      <c r="E2427"/>
      <c r="F2427"/>
      <c r="G2427"/>
    </row>
    <row r="2428" spans="2:7" x14ac:dyDescent="0.2">
      <c r="B2428"/>
      <c r="C2428"/>
      <c r="D2428"/>
      <c r="E2428"/>
      <c r="F2428"/>
      <c r="G2428"/>
    </row>
    <row r="2429" spans="2:7" x14ac:dyDescent="0.2">
      <c r="B2429"/>
      <c r="C2429"/>
      <c r="D2429"/>
      <c r="E2429"/>
      <c r="F2429"/>
      <c r="G2429"/>
    </row>
    <row r="2430" spans="2:7" x14ac:dyDescent="0.2">
      <c r="B2430"/>
      <c r="C2430"/>
      <c r="D2430"/>
      <c r="E2430"/>
      <c r="F2430"/>
      <c r="G2430"/>
    </row>
    <row r="2431" spans="2:7" x14ac:dyDescent="0.2">
      <c r="B2431"/>
      <c r="C2431"/>
      <c r="D2431"/>
      <c r="E2431"/>
      <c r="F2431"/>
      <c r="G2431"/>
    </row>
    <row r="2432" spans="2:7" x14ac:dyDescent="0.2">
      <c r="B2432"/>
      <c r="C2432"/>
      <c r="D2432"/>
      <c r="E2432"/>
      <c r="F2432"/>
      <c r="G2432"/>
    </row>
    <row r="2433" spans="2:7" x14ac:dyDescent="0.2">
      <c r="B2433"/>
      <c r="C2433"/>
      <c r="D2433"/>
      <c r="E2433"/>
      <c r="F2433"/>
      <c r="G2433"/>
    </row>
    <row r="2434" spans="2:7" x14ac:dyDescent="0.2">
      <c r="B2434"/>
      <c r="C2434"/>
      <c r="D2434"/>
      <c r="E2434"/>
      <c r="F2434"/>
      <c r="G2434"/>
    </row>
    <row r="2435" spans="2:7" x14ac:dyDescent="0.2">
      <c r="B2435"/>
      <c r="C2435"/>
      <c r="D2435"/>
      <c r="E2435"/>
      <c r="F2435"/>
      <c r="G2435"/>
    </row>
    <row r="2436" spans="2:7" x14ac:dyDescent="0.2">
      <c r="B2436"/>
      <c r="C2436"/>
      <c r="D2436"/>
      <c r="E2436"/>
      <c r="F2436"/>
      <c r="G2436"/>
    </row>
    <row r="2437" spans="2:7" x14ac:dyDescent="0.2">
      <c r="B2437"/>
      <c r="C2437"/>
      <c r="D2437"/>
      <c r="E2437"/>
      <c r="F2437"/>
      <c r="G2437"/>
    </row>
    <row r="2438" spans="2:7" x14ac:dyDescent="0.2">
      <c r="B2438"/>
      <c r="C2438"/>
      <c r="D2438"/>
      <c r="E2438"/>
      <c r="F2438"/>
      <c r="G2438"/>
    </row>
    <row r="2439" spans="2:7" x14ac:dyDescent="0.2">
      <c r="B2439"/>
      <c r="C2439"/>
      <c r="D2439"/>
      <c r="E2439"/>
      <c r="F2439"/>
      <c r="G2439"/>
    </row>
    <row r="2440" spans="2:7" x14ac:dyDescent="0.2">
      <c r="B2440"/>
      <c r="C2440"/>
      <c r="D2440"/>
      <c r="E2440"/>
      <c r="F2440"/>
      <c r="G2440"/>
    </row>
    <row r="2441" spans="2:7" x14ac:dyDescent="0.2">
      <c r="B2441"/>
      <c r="C2441"/>
      <c r="D2441"/>
      <c r="E2441"/>
      <c r="F2441"/>
      <c r="G2441"/>
    </row>
    <row r="2442" spans="2:7" x14ac:dyDescent="0.2">
      <c r="B2442"/>
      <c r="C2442"/>
      <c r="D2442"/>
      <c r="E2442"/>
      <c r="F2442"/>
      <c r="G2442"/>
    </row>
    <row r="2443" spans="2:7" x14ac:dyDescent="0.2">
      <c r="B2443"/>
      <c r="C2443"/>
      <c r="D2443"/>
      <c r="E2443"/>
      <c r="F2443"/>
      <c r="G2443"/>
    </row>
    <row r="2444" spans="2:7" x14ac:dyDescent="0.2">
      <c r="B2444"/>
      <c r="C2444"/>
      <c r="D2444"/>
      <c r="E2444"/>
      <c r="F2444"/>
      <c r="G2444"/>
    </row>
    <row r="2445" spans="2:7" x14ac:dyDescent="0.2">
      <c r="B2445"/>
      <c r="C2445"/>
      <c r="D2445"/>
      <c r="E2445"/>
      <c r="F2445"/>
      <c r="G2445"/>
    </row>
    <row r="2446" spans="2:7" x14ac:dyDescent="0.2">
      <c r="B2446"/>
      <c r="C2446"/>
      <c r="D2446"/>
      <c r="E2446"/>
      <c r="F2446"/>
      <c r="G2446"/>
    </row>
    <row r="2447" spans="2:7" x14ac:dyDescent="0.2">
      <c r="B2447"/>
      <c r="C2447"/>
      <c r="D2447"/>
      <c r="E2447"/>
      <c r="F2447"/>
      <c r="G2447"/>
    </row>
    <row r="2448" spans="2:7" x14ac:dyDescent="0.2">
      <c r="B2448"/>
      <c r="C2448"/>
      <c r="D2448"/>
      <c r="E2448"/>
      <c r="F2448"/>
      <c r="G2448"/>
    </row>
    <row r="2449" spans="2:7" x14ac:dyDescent="0.2">
      <c r="B2449"/>
      <c r="C2449"/>
      <c r="D2449"/>
      <c r="E2449"/>
      <c r="F2449"/>
      <c r="G2449"/>
    </row>
    <row r="2450" spans="2:7" x14ac:dyDescent="0.2">
      <c r="B2450"/>
      <c r="C2450"/>
      <c r="D2450"/>
      <c r="E2450"/>
      <c r="F2450"/>
      <c r="G2450"/>
    </row>
    <row r="2451" spans="2:7" x14ac:dyDescent="0.2">
      <c r="B2451"/>
      <c r="C2451"/>
      <c r="D2451"/>
      <c r="E2451"/>
      <c r="F2451"/>
      <c r="G2451"/>
    </row>
    <row r="2452" spans="2:7" x14ac:dyDescent="0.2">
      <c r="B2452"/>
      <c r="C2452"/>
      <c r="D2452"/>
      <c r="E2452"/>
      <c r="F2452"/>
      <c r="G2452"/>
    </row>
    <row r="2453" spans="2:7" x14ac:dyDescent="0.2">
      <c r="B2453"/>
      <c r="C2453"/>
      <c r="D2453"/>
      <c r="E2453"/>
      <c r="F2453"/>
      <c r="G2453"/>
    </row>
    <row r="2454" spans="2:7" x14ac:dyDescent="0.2">
      <c r="B2454"/>
      <c r="C2454"/>
      <c r="D2454"/>
      <c r="E2454"/>
      <c r="F2454"/>
      <c r="G2454"/>
    </row>
    <row r="2455" spans="2:7" x14ac:dyDescent="0.2">
      <c r="B2455"/>
      <c r="C2455"/>
      <c r="D2455"/>
      <c r="E2455"/>
      <c r="F2455"/>
      <c r="G2455"/>
    </row>
    <row r="2456" spans="2:7" x14ac:dyDescent="0.2">
      <c r="B2456"/>
      <c r="C2456"/>
      <c r="D2456"/>
      <c r="E2456"/>
      <c r="F2456"/>
      <c r="G2456"/>
    </row>
    <row r="2457" spans="2:7" x14ac:dyDescent="0.2">
      <c r="B2457"/>
      <c r="C2457"/>
      <c r="D2457"/>
      <c r="E2457"/>
      <c r="F2457"/>
      <c r="G2457"/>
    </row>
    <row r="2458" spans="2:7" x14ac:dyDescent="0.2">
      <c r="B2458"/>
      <c r="C2458"/>
      <c r="D2458"/>
      <c r="E2458"/>
      <c r="F2458"/>
      <c r="G2458"/>
    </row>
    <row r="2459" spans="2:7" x14ac:dyDescent="0.2">
      <c r="B2459"/>
      <c r="C2459"/>
      <c r="D2459"/>
      <c r="E2459"/>
      <c r="F2459"/>
      <c r="G2459"/>
    </row>
    <row r="2460" spans="2:7" x14ac:dyDescent="0.2">
      <c r="B2460"/>
      <c r="C2460"/>
      <c r="D2460"/>
      <c r="E2460"/>
      <c r="F2460"/>
      <c r="G2460"/>
    </row>
    <row r="2461" spans="2:7" x14ac:dyDescent="0.2">
      <c r="B2461"/>
      <c r="C2461"/>
      <c r="D2461"/>
      <c r="E2461"/>
      <c r="F2461"/>
      <c r="G2461"/>
    </row>
    <row r="2462" spans="2:7" x14ac:dyDescent="0.2">
      <c r="B2462"/>
      <c r="C2462"/>
      <c r="D2462"/>
      <c r="E2462"/>
      <c r="F2462"/>
      <c r="G2462"/>
    </row>
    <row r="2463" spans="2:7" x14ac:dyDescent="0.2">
      <c r="B2463"/>
      <c r="C2463"/>
      <c r="D2463"/>
      <c r="E2463"/>
      <c r="F2463"/>
      <c r="G2463"/>
    </row>
    <row r="2464" spans="2:7" x14ac:dyDescent="0.2">
      <c r="B2464"/>
      <c r="C2464"/>
      <c r="D2464"/>
      <c r="E2464"/>
      <c r="F2464"/>
      <c r="G2464"/>
    </row>
    <row r="2465" spans="2:7" x14ac:dyDescent="0.2">
      <c r="B2465"/>
      <c r="C2465"/>
      <c r="D2465"/>
      <c r="E2465"/>
      <c r="F2465"/>
      <c r="G2465"/>
    </row>
    <row r="2466" spans="2:7" x14ac:dyDescent="0.2">
      <c r="B2466"/>
      <c r="C2466"/>
      <c r="D2466"/>
      <c r="E2466"/>
      <c r="F2466"/>
      <c r="G2466"/>
    </row>
    <row r="2467" spans="2:7" x14ac:dyDescent="0.2">
      <c r="B2467"/>
      <c r="C2467"/>
      <c r="D2467"/>
      <c r="E2467"/>
      <c r="F2467"/>
      <c r="G2467"/>
    </row>
    <row r="2468" spans="2:7" x14ac:dyDescent="0.2">
      <c r="B2468"/>
      <c r="C2468"/>
      <c r="D2468"/>
      <c r="E2468"/>
      <c r="F2468"/>
      <c r="G2468"/>
    </row>
    <row r="2469" spans="2:7" x14ac:dyDescent="0.2">
      <c r="B2469"/>
      <c r="C2469"/>
      <c r="D2469"/>
      <c r="E2469"/>
      <c r="F2469"/>
      <c r="G2469"/>
    </row>
    <row r="2470" spans="2:7" x14ac:dyDescent="0.2">
      <c r="B2470"/>
      <c r="C2470"/>
      <c r="D2470"/>
      <c r="E2470"/>
      <c r="F2470"/>
      <c r="G2470"/>
    </row>
    <row r="2471" spans="2:7" x14ac:dyDescent="0.2">
      <c r="B2471"/>
      <c r="C2471"/>
      <c r="D2471"/>
      <c r="E2471"/>
      <c r="F2471"/>
      <c r="G2471"/>
    </row>
    <row r="2472" spans="2:7" x14ac:dyDescent="0.2">
      <c r="B2472"/>
      <c r="C2472"/>
      <c r="D2472"/>
      <c r="E2472"/>
      <c r="F2472"/>
      <c r="G2472"/>
    </row>
    <row r="2473" spans="2:7" x14ac:dyDescent="0.2">
      <c r="B2473"/>
      <c r="C2473"/>
      <c r="D2473"/>
      <c r="E2473"/>
      <c r="F2473"/>
      <c r="G2473"/>
    </row>
    <row r="2474" spans="2:7" x14ac:dyDescent="0.2">
      <c r="B2474"/>
      <c r="C2474"/>
      <c r="D2474"/>
      <c r="E2474"/>
      <c r="F2474"/>
      <c r="G2474"/>
    </row>
    <row r="2475" spans="2:7" x14ac:dyDescent="0.2">
      <c r="B2475"/>
      <c r="C2475"/>
      <c r="D2475"/>
      <c r="E2475"/>
      <c r="F2475"/>
      <c r="G2475"/>
    </row>
    <row r="2476" spans="2:7" x14ac:dyDescent="0.2">
      <c r="B2476"/>
      <c r="C2476"/>
      <c r="D2476"/>
      <c r="E2476"/>
      <c r="F2476"/>
      <c r="G2476"/>
    </row>
    <row r="2477" spans="2:7" x14ac:dyDescent="0.2">
      <c r="B2477"/>
      <c r="C2477"/>
      <c r="D2477"/>
      <c r="E2477"/>
      <c r="F2477"/>
      <c r="G2477"/>
    </row>
    <row r="2478" spans="2:7" x14ac:dyDescent="0.2">
      <c r="B2478"/>
      <c r="C2478"/>
      <c r="D2478"/>
      <c r="E2478"/>
      <c r="F2478"/>
      <c r="G2478"/>
    </row>
    <row r="2479" spans="2:7" x14ac:dyDescent="0.2">
      <c r="B2479"/>
      <c r="C2479"/>
      <c r="D2479"/>
      <c r="E2479"/>
      <c r="F2479"/>
      <c r="G2479"/>
    </row>
    <row r="2480" spans="2:7" x14ac:dyDescent="0.2">
      <c r="B2480"/>
      <c r="C2480"/>
      <c r="D2480"/>
      <c r="E2480"/>
      <c r="F2480"/>
      <c r="G2480"/>
    </row>
    <row r="2481" spans="2:7" x14ac:dyDescent="0.2">
      <c r="B2481"/>
      <c r="C2481"/>
      <c r="D2481"/>
      <c r="E2481"/>
      <c r="F2481"/>
      <c r="G2481"/>
    </row>
    <row r="2482" spans="2:7" x14ac:dyDescent="0.2">
      <c r="B2482"/>
      <c r="C2482"/>
      <c r="D2482"/>
      <c r="E2482"/>
      <c r="F2482"/>
      <c r="G2482"/>
    </row>
    <row r="2483" spans="2:7" x14ac:dyDescent="0.2">
      <c r="B2483"/>
      <c r="C2483"/>
      <c r="D2483"/>
      <c r="E2483"/>
      <c r="F2483"/>
      <c r="G2483"/>
    </row>
    <row r="2484" spans="2:7" x14ac:dyDescent="0.2">
      <c r="B2484"/>
      <c r="C2484"/>
      <c r="D2484"/>
      <c r="E2484"/>
      <c r="F2484"/>
      <c r="G2484"/>
    </row>
    <row r="2485" spans="2:7" x14ac:dyDescent="0.2">
      <c r="B2485"/>
      <c r="C2485"/>
      <c r="D2485"/>
      <c r="E2485"/>
      <c r="F2485"/>
      <c r="G2485"/>
    </row>
    <row r="2486" spans="2:7" x14ac:dyDescent="0.2">
      <c r="B2486"/>
      <c r="C2486"/>
      <c r="D2486"/>
      <c r="E2486"/>
      <c r="F2486"/>
      <c r="G2486"/>
    </row>
    <row r="2487" spans="2:7" x14ac:dyDescent="0.2">
      <c r="B2487"/>
      <c r="C2487"/>
      <c r="D2487"/>
      <c r="E2487"/>
      <c r="F2487"/>
      <c r="G2487"/>
    </row>
    <row r="2488" spans="2:7" x14ac:dyDescent="0.2">
      <c r="B2488"/>
      <c r="C2488"/>
      <c r="D2488"/>
      <c r="E2488"/>
      <c r="F2488"/>
      <c r="G2488"/>
    </row>
    <row r="2489" spans="2:7" x14ac:dyDescent="0.2">
      <c r="B2489"/>
      <c r="C2489"/>
      <c r="D2489"/>
      <c r="E2489"/>
      <c r="F2489"/>
      <c r="G2489"/>
    </row>
    <row r="2490" spans="2:7" x14ac:dyDescent="0.2">
      <c r="B2490"/>
      <c r="C2490"/>
      <c r="D2490"/>
      <c r="E2490"/>
      <c r="F2490"/>
      <c r="G2490"/>
    </row>
    <row r="2491" spans="2:7" x14ac:dyDescent="0.2">
      <c r="B2491"/>
      <c r="C2491"/>
      <c r="D2491"/>
      <c r="E2491"/>
      <c r="F2491"/>
      <c r="G2491"/>
    </row>
    <row r="2492" spans="2:7" x14ac:dyDescent="0.2">
      <c r="B2492"/>
      <c r="C2492"/>
      <c r="D2492"/>
      <c r="E2492"/>
      <c r="F2492"/>
      <c r="G2492"/>
    </row>
    <row r="2493" spans="2:7" x14ac:dyDescent="0.2">
      <c r="B2493"/>
      <c r="C2493"/>
      <c r="D2493"/>
      <c r="E2493"/>
      <c r="F2493"/>
      <c r="G2493"/>
    </row>
    <row r="2494" spans="2:7" x14ac:dyDescent="0.2">
      <c r="B2494"/>
      <c r="C2494"/>
      <c r="D2494"/>
      <c r="E2494"/>
      <c r="F2494"/>
      <c r="G2494"/>
    </row>
    <row r="2495" spans="2:7" x14ac:dyDescent="0.2">
      <c r="B2495"/>
      <c r="C2495"/>
      <c r="D2495"/>
      <c r="E2495"/>
      <c r="F2495"/>
      <c r="G2495"/>
    </row>
    <row r="2496" spans="2:7" x14ac:dyDescent="0.2">
      <c r="B2496"/>
      <c r="C2496"/>
      <c r="D2496"/>
      <c r="E2496"/>
      <c r="F2496"/>
      <c r="G2496"/>
    </row>
    <row r="2497" spans="2:7" x14ac:dyDescent="0.2">
      <c r="B2497"/>
      <c r="C2497"/>
      <c r="D2497"/>
      <c r="E2497"/>
      <c r="F2497"/>
      <c r="G2497"/>
    </row>
    <row r="2498" spans="2:7" x14ac:dyDescent="0.2">
      <c r="B2498"/>
      <c r="C2498"/>
      <c r="D2498"/>
      <c r="E2498"/>
      <c r="F2498"/>
      <c r="G2498"/>
    </row>
    <row r="2499" spans="2:7" x14ac:dyDescent="0.2">
      <c r="B2499"/>
      <c r="C2499"/>
      <c r="D2499"/>
      <c r="E2499"/>
      <c r="F2499"/>
      <c r="G2499"/>
    </row>
    <row r="2500" spans="2:7" x14ac:dyDescent="0.2">
      <c r="B2500"/>
      <c r="C2500"/>
      <c r="D2500"/>
      <c r="E2500"/>
      <c r="F2500"/>
      <c r="G2500"/>
    </row>
    <row r="2501" spans="2:7" x14ac:dyDescent="0.2">
      <c r="B2501"/>
      <c r="C2501"/>
      <c r="D2501"/>
      <c r="E2501"/>
      <c r="F2501"/>
      <c r="G2501"/>
    </row>
    <row r="2502" spans="2:7" x14ac:dyDescent="0.2">
      <c r="B2502"/>
      <c r="C2502"/>
      <c r="D2502"/>
      <c r="E2502"/>
      <c r="F2502"/>
      <c r="G2502"/>
    </row>
    <row r="2503" spans="2:7" x14ac:dyDescent="0.2">
      <c r="B2503"/>
      <c r="C2503"/>
      <c r="D2503"/>
      <c r="E2503"/>
      <c r="F2503"/>
      <c r="G2503"/>
    </row>
    <row r="2504" spans="2:7" x14ac:dyDescent="0.2">
      <c r="B2504"/>
      <c r="C2504"/>
      <c r="D2504"/>
      <c r="E2504"/>
      <c r="F2504"/>
      <c r="G2504"/>
    </row>
    <row r="2505" spans="2:7" x14ac:dyDescent="0.2">
      <c r="B2505"/>
      <c r="C2505"/>
      <c r="D2505"/>
      <c r="E2505"/>
      <c r="F2505"/>
      <c r="G2505"/>
    </row>
    <row r="2506" spans="2:7" x14ac:dyDescent="0.2">
      <c r="B2506"/>
      <c r="C2506"/>
      <c r="D2506"/>
      <c r="E2506"/>
      <c r="F2506"/>
      <c r="G2506"/>
    </row>
    <row r="2507" spans="2:7" x14ac:dyDescent="0.2">
      <c r="B2507"/>
      <c r="C2507"/>
      <c r="D2507"/>
      <c r="E2507"/>
      <c r="F2507"/>
      <c r="G2507"/>
    </row>
    <row r="2508" spans="2:7" x14ac:dyDescent="0.2">
      <c r="B2508"/>
      <c r="C2508"/>
      <c r="D2508"/>
      <c r="E2508"/>
      <c r="F2508"/>
      <c r="G2508"/>
    </row>
    <row r="2509" spans="2:7" x14ac:dyDescent="0.2">
      <c r="B2509"/>
      <c r="C2509"/>
      <c r="D2509"/>
      <c r="E2509"/>
      <c r="F2509"/>
      <c r="G2509"/>
    </row>
    <row r="2510" spans="2:7" x14ac:dyDescent="0.2">
      <c r="B2510"/>
      <c r="C2510"/>
      <c r="D2510"/>
      <c r="E2510"/>
      <c r="F2510"/>
      <c r="G2510"/>
    </row>
    <row r="2511" spans="2:7" x14ac:dyDescent="0.2">
      <c r="B2511"/>
      <c r="C2511"/>
      <c r="D2511"/>
      <c r="E2511"/>
      <c r="F2511"/>
      <c r="G2511"/>
    </row>
    <row r="2512" spans="2:7" x14ac:dyDescent="0.2">
      <c r="B2512"/>
      <c r="C2512"/>
      <c r="D2512"/>
      <c r="E2512"/>
      <c r="F2512"/>
      <c r="G2512"/>
    </row>
    <row r="2513" spans="2:7" x14ac:dyDescent="0.2">
      <c r="B2513"/>
      <c r="C2513"/>
      <c r="D2513"/>
      <c r="E2513"/>
      <c r="F2513"/>
      <c r="G2513"/>
    </row>
    <row r="2514" spans="2:7" x14ac:dyDescent="0.2">
      <c r="B2514"/>
      <c r="C2514"/>
      <c r="D2514"/>
      <c r="E2514"/>
      <c r="F2514"/>
      <c r="G2514"/>
    </row>
    <row r="2515" spans="2:7" x14ac:dyDescent="0.2">
      <c r="B2515"/>
      <c r="C2515"/>
      <c r="D2515"/>
      <c r="E2515"/>
      <c r="F2515"/>
      <c r="G2515"/>
    </row>
    <row r="2516" spans="2:7" x14ac:dyDescent="0.2">
      <c r="B2516"/>
      <c r="C2516"/>
      <c r="D2516"/>
      <c r="E2516"/>
      <c r="F2516"/>
      <c r="G2516"/>
    </row>
    <row r="2517" spans="2:7" x14ac:dyDescent="0.2">
      <c r="B2517"/>
      <c r="C2517"/>
      <c r="D2517"/>
      <c r="E2517"/>
      <c r="F2517"/>
      <c r="G2517"/>
    </row>
    <row r="2518" spans="2:7" x14ac:dyDescent="0.2">
      <c r="B2518"/>
      <c r="C2518"/>
      <c r="D2518"/>
      <c r="E2518"/>
      <c r="F2518"/>
      <c r="G2518"/>
    </row>
    <row r="2519" spans="2:7" x14ac:dyDescent="0.2">
      <c r="B2519"/>
      <c r="C2519"/>
      <c r="D2519"/>
      <c r="E2519"/>
      <c r="F2519"/>
      <c r="G2519"/>
    </row>
    <row r="2520" spans="2:7" x14ac:dyDescent="0.2">
      <c r="B2520"/>
      <c r="C2520"/>
      <c r="D2520"/>
      <c r="E2520"/>
      <c r="F2520"/>
      <c r="G2520"/>
    </row>
    <row r="2521" spans="2:7" x14ac:dyDescent="0.2">
      <c r="B2521"/>
      <c r="C2521"/>
      <c r="D2521"/>
      <c r="E2521"/>
      <c r="F2521"/>
      <c r="G2521"/>
    </row>
    <row r="2522" spans="2:7" x14ac:dyDescent="0.2">
      <c r="B2522"/>
      <c r="C2522"/>
      <c r="D2522"/>
      <c r="E2522"/>
      <c r="F2522"/>
      <c r="G2522"/>
    </row>
    <row r="2523" spans="2:7" x14ac:dyDescent="0.2">
      <c r="B2523"/>
      <c r="C2523"/>
      <c r="D2523"/>
      <c r="E2523"/>
      <c r="F2523"/>
      <c r="G2523"/>
    </row>
    <row r="2524" spans="2:7" x14ac:dyDescent="0.2">
      <c r="B2524"/>
      <c r="C2524"/>
      <c r="D2524"/>
      <c r="E2524"/>
      <c r="F2524"/>
      <c r="G2524"/>
    </row>
    <row r="2525" spans="2:7" x14ac:dyDescent="0.2">
      <c r="B2525"/>
      <c r="C2525"/>
      <c r="D2525"/>
      <c r="E2525"/>
      <c r="F2525"/>
      <c r="G2525"/>
    </row>
    <row r="2526" spans="2:7" x14ac:dyDescent="0.2">
      <c r="B2526"/>
      <c r="C2526"/>
      <c r="D2526"/>
      <c r="E2526"/>
      <c r="F2526"/>
      <c r="G2526"/>
    </row>
    <row r="2527" spans="2:7" x14ac:dyDescent="0.2">
      <c r="B2527"/>
      <c r="C2527"/>
      <c r="D2527"/>
      <c r="E2527"/>
      <c r="F2527"/>
      <c r="G2527"/>
    </row>
    <row r="2528" spans="2:7" x14ac:dyDescent="0.2">
      <c r="B2528"/>
      <c r="C2528"/>
      <c r="D2528"/>
      <c r="E2528"/>
      <c r="F2528"/>
      <c r="G2528"/>
    </row>
    <row r="2529" spans="2:7" x14ac:dyDescent="0.2">
      <c r="B2529"/>
      <c r="C2529"/>
      <c r="D2529"/>
      <c r="E2529"/>
      <c r="F2529"/>
      <c r="G2529"/>
    </row>
    <row r="2530" spans="2:7" x14ac:dyDescent="0.2">
      <c r="B2530"/>
      <c r="C2530"/>
      <c r="D2530"/>
      <c r="E2530"/>
      <c r="F2530"/>
      <c r="G2530"/>
    </row>
    <row r="2531" spans="2:7" x14ac:dyDescent="0.2">
      <c r="B2531"/>
      <c r="C2531"/>
      <c r="D2531"/>
      <c r="E2531"/>
      <c r="F2531"/>
      <c r="G2531"/>
    </row>
    <row r="2532" spans="2:7" x14ac:dyDescent="0.2">
      <c r="B2532"/>
      <c r="C2532"/>
      <c r="D2532"/>
      <c r="E2532"/>
      <c r="F2532"/>
      <c r="G2532"/>
    </row>
    <row r="2533" spans="2:7" x14ac:dyDescent="0.2">
      <c r="B2533"/>
      <c r="C2533"/>
      <c r="D2533"/>
      <c r="E2533"/>
      <c r="F2533"/>
      <c r="G2533"/>
    </row>
    <row r="2534" spans="2:7" x14ac:dyDescent="0.2">
      <c r="B2534"/>
      <c r="C2534"/>
      <c r="D2534"/>
      <c r="E2534"/>
      <c r="F2534"/>
      <c r="G2534"/>
    </row>
    <row r="2535" spans="2:7" x14ac:dyDescent="0.2">
      <c r="B2535"/>
      <c r="C2535"/>
      <c r="D2535"/>
      <c r="E2535"/>
      <c r="F2535"/>
      <c r="G2535"/>
    </row>
    <row r="2536" spans="2:7" x14ac:dyDescent="0.2">
      <c r="B2536"/>
      <c r="C2536"/>
      <c r="D2536"/>
      <c r="E2536"/>
      <c r="F2536"/>
      <c r="G2536"/>
    </row>
    <row r="2537" spans="2:7" x14ac:dyDescent="0.2">
      <c r="B2537"/>
      <c r="C2537"/>
      <c r="D2537"/>
      <c r="E2537"/>
      <c r="F2537"/>
      <c r="G2537"/>
    </row>
    <row r="2538" spans="2:7" x14ac:dyDescent="0.2">
      <c r="B2538"/>
      <c r="C2538"/>
      <c r="D2538"/>
      <c r="E2538"/>
      <c r="F2538"/>
      <c r="G2538"/>
    </row>
    <row r="2539" spans="2:7" x14ac:dyDescent="0.2">
      <c r="B2539"/>
      <c r="C2539"/>
      <c r="D2539"/>
      <c r="E2539"/>
      <c r="F2539"/>
      <c r="G2539"/>
    </row>
    <row r="2540" spans="2:7" x14ac:dyDescent="0.2">
      <c r="B2540"/>
      <c r="C2540"/>
      <c r="D2540"/>
      <c r="E2540"/>
      <c r="F2540"/>
      <c r="G2540"/>
    </row>
    <row r="2541" spans="2:7" x14ac:dyDescent="0.2">
      <c r="B2541"/>
      <c r="C2541"/>
      <c r="D2541"/>
      <c r="E2541"/>
      <c r="F2541"/>
      <c r="G2541"/>
    </row>
    <row r="2542" spans="2:7" x14ac:dyDescent="0.2">
      <c r="B2542"/>
      <c r="C2542"/>
      <c r="D2542"/>
      <c r="E2542"/>
      <c r="F2542"/>
      <c r="G2542"/>
    </row>
    <row r="2543" spans="2:7" x14ac:dyDescent="0.2">
      <c r="B2543"/>
      <c r="C2543"/>
      <c r="D2543"/>
      <c r="E2543"/>
      <c r="F2543"/>
      <c r="G2543"/>
    </row>
    <row r="2544" spans="2:7" x14ac:dyDescent="0.2">
      <c r="B2544"/>
      <c r="C2544"/>
      <c r="D2544"/>
      <c r="E2544"/>
      <c r="F2544"/>
      <c r="G2544"/>
    </row>
    <row r="2545" spans="2:7" x14ac:dyDescent="0.2">
      <c r="B2545"/>
      <c r="C2545"/>
      <c r="D2545"/>
      <c r="E2545"/>
      <c r="F2545"/>
      <c r="G2545"/>
    </row>
    <row r="2546" spans="2:7" x14ac:dyDescent="0.2">
      <c r="B2546"/>
      <c r="C2546"/>
      <c r="D2546"/>
      <c r="E2546"/>
      <c r="F2546"/>
      <c r="G2546"/>
    </row>
    <row r="2547" spans="2:7" x14ac:dyDescent="0.2">
      <c r="B2547"/>
      <c r="C2547"/>
      <c r="D2547"/>
      <c r="E2547"/>
      <c r="F2547"/>
      <c r="G2547"/>
    </row>
    <row r="2548" spans="2:7" x14ac:dyDescent="0.2">
      <c r="B2548"/>
      <c r="C2548"/>
      <c r="D2548"/>
      <c r="E2548"/>
      <c r="F2548"/>
      <c r="G2548"/>
    </row>
    <row r="2549" spans="2:7" x14ac:dyDescent="0.2">
      <c r="B2549"/>
      <c r="C2549"/>
      <c r="D2549"/>
      <c r="E2549"/>
      <c r="F2549"/>
      <c r="G2549"/>
    </row>
    <row r="2550" spans="2:7" x14ac:dyDescent="0.2">
      <c r="B2550"/>
      <c r="C2550"/>
      <c r="D2550"/>
      <c r="E2550"/>
      <c r="F2550"/>
      <c r="G2550"/>
    </row>
    <row r="2551" spans="2:7" x14ac:dyDescent="0.2">
      <c r="B2551"/>
      <c r="C2551"/>
      <c r="D2551"/>
      <c r="E2551"/>
      <c r="F2551"/>
      <c r="G2551"/>
    </row>
    <row r="2552" spans="2:7" x14ac:dyDescent="0.2">
      <c r="B2552"/>
      <c r="C2552"/>
      <c r="D2552"/>
      <c r="E2552"/>
      <c r="F2552"/>
      <c r="G2552"/>
    </row>
    <row r="2553" spans="2:7" x14ac:dyDescent="0.2">
      <c r="B2553"/>
      <c r="C2553"/>
      <c r="D2553"/>
      <c r="E2553"/>
      <c r="F2553"/>
      <c r="G2553"/>
    </row>
    <row r="2554" spans="2:7" x14ac:dyDescent="0.2">
      <c r="B2554"/>
      <c r="C2554"/>
      <c r="D2554"/>
      <c r="E2554"/>
      <c r="F2554"/>
      <c r="G2554"/>
    </row>
    <row r="2555" spans="2:7" x14ac:dyDescent="0.2">
      <c r="B2555"/>
      <c r="C2555"/>
      <c r="D2555"/>
      <c r="E2555"/>
      <c r="F2555"/>
      <c r="G2555"/>
    </row>
    <row r="2556" spans="2:7" x14ac:dyDescent="0.2">
      <c r="B2556"/>
      <c r="C2556"/>
      <c r="D2556"/>
      <c r="E2556"/>
      <c r="F2556"/>
      <c r="G2556"/>
    </row>
    <row r="2557" spans="2:7" x14ac:dyDescent="0.2">
      <c r="B2557"/>
      <c r="C2557"/>
      <c r="D2557"/>
      <c r="E2557"/>
      <c r="F2557"/>
      <c r="G2557"/>
    </row>
    <row r="2558" spans="2:7" x14ac:dyDescent="0.2">
      <c r="B2558"/>
      <c r="C2558"/>
      <c r="D2558"/>
      <c r="E2558"/>
      <c r="F2558"/>
      <c r="G2558"/>
    </row>
    <row r="2559" spans="2:7" x14ac:dyDescent="0.2">
      <c r="B2559"/>
      <c r="C2559"/>
      <c r="D2559"/>
      <c r="E2559"/>
      <c r="F2559"/>
      <c r="G2559"/>
    </row>
    <row r="2560" spans="2:7" x14ac:dyDescent="0.2">
      <c r="B2560"/>
      <c r="C2560"/>
      <c r="D2560"/>
      <c r="E2560"/>
      <c r="F2560"/>
      <c r="G2560"/>
    </row>
    <row r="2561" spans="2:7" x14ac:dyDescent="0.2">
      <c r="B2561"/>
      <c r="C2561"/>
      <c r="D2561"/>
      <c r="E2561"/>
      <c r="F2561"/>
      <c r="G2561"/>
    </row>
    <row r="2562" spans="2:7" x14ac:dyDescent="0.2">
      <c r="B2562"/>
      <c r="C2562"/>
      <c r="D2562"/>
      <c r="E2562"/>
      <c r="F2562"/>
      <c r="G2562"/>
    </row>
    <row r="2563" spans="2:7" x14ac:dyDescent="0.2">
      <c r="B2563"/>
      <c r="C2563"/>
      <c r="D2563"/>
      <c r="E2563"/>
      <c r="F2563"/>
      <c r="G2563"/>
    </row>
    <row r="2564" spans="2:7" x14ac:dyDescent="0.2">
      <c r="B2564"/>
      <c r="C2564"/>
      <c r="D2564"/>
      <c r="E2564"/>
      <c r="F2564"/>
      <c r="G2564"/>
    </row>
    <row r="2565" spans="2:7" x14ac:dyDescent="0.2">
      <c r="B2565"/>
      <c r="C2565"/>
      <c r="D2565"/>
      <c r="E2565"/>
      <c r="F2565"/>
      <c r="G2565"/>
    </row>
    <row r="2566" spans="2:7" x14ac:dyDescent="0.2">
      <c r="B2566"/>
      <c r="C2566"/>
      <c r="D2566"/>
      <c r="E2566"/>
      <c r="F2566"/>
      <c r="G2566"/>
    </row>
    <row r="2567" spans="2:7" x14ac:dyDescent="0.2">
      <c r="B2567"/>
      <c r="C2567"/>
      <c r="D2567"/>
      <c r="E2567"/>
      <c r="F2567"/>
      <c r="G2567"/>
    </row>
    <row r="2568" spans="2:7" x14ac:dyDescent="0.2">
      <c r="B2568"/>
      <c r="C2568"/>
      <c r="D2568"/>
      <c r="E2568"/>
      <c r="F2568"/>
      <c r="G2568"/>
    </row>
    <row r="2569" spans="2:7" x14ac:dyDescent="0.2">
      <c r="B2569"/>
      <c r="C2569"/>
      <c r="D2569"/>
      <c r="E2569"/>
      <c r="F2569"/>
      <c r="G2569"/>
    </row>
    <row r="2570" spans="2:7" x14ac:dyDescent="0.2">
      <c r="B2570"/>
      <c r="C2570"/>
      <c r="D2570"/>
      <c r="E2570"/>
      <c r="F2570"/>
      <c r="G2570"/>
    </row>
    <row r="2571" spans="2:7" x14ac:dyDescent="0.2">
      <c r="B2571"/>
      <c r="C2571"/>
      <c r="D2571"/>
      <c r="E2571"/>
      <c r="F2571"/>
      <c r="G2571"/>
    </row>
    <row r="2572" spans="2:7" x14ac:dyDescent="0.2">
      <c r="B2572"/>
      <c r="C2572"/>
      <c r="D2572"/>
      <c r="E2572"/>
      <c r="F2572"/>
      <c r="G2572"/>
    </row>
    <row r="2573" spans="2:7" x14ac:dyDescent="0.2">
      <c r="B2573"/>
      <c r="C2573"/>
      <c r="D2573"/>
      <c r="E2573"/>
      <c r="F2573"/>
      <c r="G2573"/>
    </row>
    <row r="2574" spans="2:7" x14ac:dyDescent="0.2">
      <c r="B2574"/>
      <c r="C2574"/>
      <c r="D2574"/>
      <c r="E2574"/>
      <c r="F2574"/>
      <c r="G2574"/>
    </row>
    <row r="2575" spans="2:7" x14ac:dyDescent="0.2">
      <c r="B2575"/>
      <c r="C2575"/>
      <c r="D2575"/>
      <c r="E2575"/>
      <c r="F2575"/>
      <c r="G2575"/>
    </row>
    <row r="2576" spans="2:7" x14ac:dyDescent="0.2">
      <c r="B2576"/>
      <c r="C2576"/>
      <c r="D2576"/>
      <c r="E2576"/>
      <c r="F2576"/>
      <c r="G2576"/>
    </row>
    <row r="2577" spans="2:7" x14ac:dyDescent="0.2">
      <c r="B2577"/>
      <c r="C2577"/>
      <c r="D2577"/>
      <c r="E2577"/>
      <c r="F2577"/>
      <c r="G2577"/>
    </row>
    <row r="2578" spans="2:7" x14ac:dyDescent="0.2">
      <c r="B2578"/>
      <c r="C2578"/>
      <c r="D2578"/>
      <c r="E2578"/>
      <c r="F2578"/>
      <c r="G2578"/>
    </row>
    <row r="2579" spans="2:7" x14ac:dyDescent="0.2">
      <c r="B2579"/>
      <c r="C2579"/>
      <c r="D2579"/>
      <c r="E2579"/>
      <c r="F2579"/>
      <c r="G2579"/>
    </row>
    <row r="2580" spans="2:7" x14ac:dyDescent="0.2">
      <c r="B2580"/>
      <c r="C2580"/>
      <c r="D2580"/>
      <c r="E2580"/>
      <c r="F2580"/>
      <c r="G2580"/>
    </row>
    <row r="2581" spans="2:7" x14ac:dyDescent="0.2">
      <c r="B2581"/>
      <c r="C2581"/>
      <c r="D2581"/>
      <c r="E2581"/>
      <c r="F2581"/>
      <c r="G2581"/>
    </row>
    <row r="2582" spans="2:7" x14ac:dyDescent="0.2">
      <c r="B2582"/>
      <c r="C2582"/>
      <c r="D2582"/>
      <c r="E2582"/>
      <c r="F2582"/>
      <c r="G2582"/>
    </row>
    <row r="2583" spans="2:7" x14ac:dyDescent="0.2">
      <c r="B2583"/>
      <c r="C2583"/>
      <c r="D2583"/>
      <c r="E2583"/>
      <c r="F2583"/>
      <c r="G2583"/>
    </row>
    <row r="2584" spans="2:7" x14ac:dyDescent="0.2">
      <c r="B2584"/>
      <c r="C2584"/>
      <c r="D2584"/>
      <c r="E2584"/>
      <c r="F2584"/>
      <c r="G2584"/>
    </row>
    <row r="2585" spans="2:7" x14ac:dyDescent="0.2">
      <c r="B2585"/>
      <c r="C2585"/>
      <c r="D2585"/>
      <c r="E2585"/>
      <c r="F2585"/>
      <c r="G2585"/>
    </row>
    <row r="2586" spans="2:7" x14ac:dyDescent="0.2">
      <c r="B2586"/>
      <c r="C2586"/>
      <c r="D2586"/>
      <c r="E2586"/>
      <c r="F2586"/>
      <c r="G2586"/>
    </row>
    <row r="2587" spans="2:7" x14ac:dyDescent="0.2">
      <c r="B2587"/>
      <c r="C2587"/>
      <c r="D2587"/>
      <c r="E2587"/>
      <c r="F2587"/>
      <c r="G2587"/>
    </row>
    <row r="2588" spans="2:7" x14ac:dyDescent="0.2">
      <c r="B2588"/>
      <c r="C2588"/>
      <c r="D2588"/>
      <c r="E2588"/>
      <c r="F2588"/>
      <c r="G2588"/>
    </row>
    <row r="2589" spans="2:7" x14ac:dyDescent="0.2">
      <c r="B2589"/>
      <c r="C2589"/>
      <c r="D2589"/>
      <c r="E2589"/>
      <c r="F2589"/>
      <c r="G2589"/>
    </row>
    <row r="2590" spans="2:7" x14ac:dyDescent="0.2">
      <c r="B2590"/>
      <c r="C2590"/>
      <c r="D2590"/>
      <c r="E2590"/>
      <c r="F2590"/>
      <c r="G2590"/>
    </row>
    <row r="2591" spans="2:7" x14ac:dyDescent="0.2">
      <c r="B2591"/>
      <c r="C2591"/>
      <c r="D2591"/>
      <c r="E2591"/>
      <c r="F2591"/>
      <c r="G2591"/>
    </row>
    <row r="2592" spans="2:7" x14ac:dyDescent="0.2">
      <c r="B2592"/>
      <c r="C2592"/>
      <c r="D2592"/>
      <c r="E2592"/>
      <c r="F2592"/>
      <c r="G2592"/>
    </row>
    <row r="2593" spans="2:7" x14ac:dyDescent="0.2">
      <c r="B2593"/>
      <c r="C2593"/>
      <c r="D2593"/>
      <c r="E2593"/>
      <c r="F2593"/>
      <c r="G2593"/>
    </row>
    <row r="2594" spans="2:7" x14ac:dyDescent="0.2">
      <c r="B2594"/>
      <c r="C2594"/>
      <c r="D2594"/>
      <c r="E2594"/>
      <c r="F2594"/>
      <c r="G2594"/>
    </row>
    <row r="2595" spans="2:7" x14ac:dyDescent="0.2">
      <c r="B2595"/>
      <c r="C2595"/>
      <c r="D2595"/>
      <c r="E2595"/>
      <c r="F2595"/>
      <c r="G2595"/>
    </row>
    <row r="2596" spans="2:7" x14ac:dyDescent="0.2">
      <c r="B2596"/>
      <c r="C2596"/>
      <c r="D2596"/>
      <c r="E2596"/>
      <c r="F2596"/>
      <c r="G2596"/>
    </row>
    <row r="2597" spans="2:7" x14ac:dyDescent="0.2">
      <c r="B2597"/>
      <c r="C2597"/>
      <c r="D2597"/>
      <c r="E2597"/>
      <c r="F2597"/>
      <c r="G2597"/>
    </row>
    <row r="2598" spans="2:7" x14ac:dyDescent="0.2">
      <c r="B2598"/>
      <c r="C2598"/>
      <c r="D2598"/>
      <c r="E2598"/>
      <c r="F2598"/>
      <c r="G2598"/>
    </row>
    <row r="2599" spans="2:7" x14ac:dyDescent="0.2">
      <c r="B2599"/>
      <c r="C2599"/>
      <c r="D2599"/>
      <c r="E2599"/>
      <c r="F2599"/>
      <c r="G2599"/>
    </row>
    <row r="2600" spans="2:7" x14ac:dyDescent="0.2">
      <c r="B2600"/>
      <c r="C2600"/>
      <c r="D2600"/>
      <c r="E2600"/>
      <c r="F2600"/>
      <c r="G2600"/>
    </row>
    <row r="2601" spans="2:7" x14ac:dyDescent="0.2">
      <c r="B2601"/>
      <c r="C2601"/>
      <c r="D2601"/>
      <c r="E2601"/>
      <c r="F2601"/>
      <c r="G2601"/>
    </row>
    <row r="2602" spans="2:7" x14ac:dyDescent="0.2">
      <c r="B2602"/>
      <c r="C2602"/>
      <c r="D2602"/>
      <c r="E2602"/>
      <c r="F2602"/>
      <c r="G2602"/>
    </row>
    <row r="2603" spans="2:7" x14ac:dyDescent="0.2">
      <c r="B2603"/>
      <c r="C2603"/>
      <c r="D2603"/>
      <c r="E2603"/>
      <c r="F2603"/>
      <c r="G2603"/>
    </row>
    <row r="2604" spans="2:7" x14ac:dyDescent="0.2">
      <c r="B2604"/>
      <c r="C2604"/>
      <c r="D2604"/>
      <c r="E2604"/>
      <c r="F2604"/>
      <c r="G2604"/>
    </row>
    <row r="2605" spans="2:7" x14ac:dyDescent="0.2">
      <c r="B2605"/>
      <c r="C2605"/>
      <c r="D2605"/>
      <c r="E2605"/>
      <c r="F2605"/>
      <c r="G2605"/>
    </row>
    <row r="2606" spans="2:7" x14ac:dyDescent="0.2">
      <c r="B2606"/>
      <c r="C2606"/>
      <c r="D2606"/>
      <c r="E2606"/>
      <c r="F2606"/>
      <c r="G2606"/>
    </row>
    <row r="2607" spans="2:7" x14ac:dyDescent="0.2">
      <c r="B2607"/>
      <c r="C2607"/>
      <c r="D2607"/>
      <c r="E2607"/>
      <c r="F2607"/>
      <c r="G2607"/>
    </row>
    <row r="2608" spans="2:7" x14ac:dyDescent="0.2">
      <c r="B2608"/>
      <c r="C2608"/>
      <c r="D2608"/>
      <c r="E2608"/>
      <c r="F2608"/>
      <c r="G2608"/>
    </row>
    <row r="2609" spans="2:7" x14ac:dyDescent="0.2">
      <c r="B2609"/>
      <c r="C2609"/>
      <c r="D2609"/>
      <c r="E2609"/>
      <c r="F2609"/>
      <c r="G2609"/>
    </row>
    <row r="2610" spans="2:7" x14ac:dyDescent="0.2">
      <c r="B2610"/>
      <c r="C2610"/>
      <c r="D2610"/>
      <c r="E2610"/>
      <c r="F2610"/>
      <c r="G2610"/>
    </row>
    <row r="2611" spans="2:7" x14ac:dyDescent="0.2">
      <c r="B2611"/>
      <c r="C2611"/>
      <c r="D2611"/>
      <c r="E2611"/>
      <c r="F2611"/>
      <c r="G2611"/>
    </row>
    <row r="2612" spans="2:7" x14ac:dyDescent="0.2">
      <c r="B2612"/>
      <c r="C2612"/>
      <c r="D2612"/>
      <c r="E2612"/>
      <c r="F2612"/>
      <c r="G2612"/>
    </row>
    <row r="2613" spans="2:7" x14ac:dyDescent="0.2">
      <c r="B2613"/>
      <c r="C2613"/>
      <c r="D2613"/>
      <c r="E2613"/>
      <c r="F2613"/>
      <c r="G2613"/>
    </row>
    <row r="2614" spans="2:7" x14ac:dyDescent="0.2">
      <c r="B2614"/>
      <c r="C2614"/>
      <c r="D2614"/>
      <c r="E2614"/>
      <c r="F2614"/>
      <c r="G2614"/>
    </row>
    <row r="2615" spans="2:7" x14ac:dyDescent="0.2">
      <c r="B2615"/>
      <c r="C2615"/>
      <c r="D2615"/>
      <c r="E2615"/>
      <c r="F2615"/>
      <c r="G2615"/>
    </row>
    <row r="2616" spans="2:7" x14ac:dyDescent="0.2">
      <c r="B2616"/>
      <c r="C2616"/>
      <c r="D2616"/>
      <c r="E2616"/>
      <c r="F2616"/>
      <c r="G2616"/>
    </row>
    <row r="2617" spans="2:7" x14ac:dyDescent="0.2">
      <c r="B2617"/>
      <c r="C2617"/>
      <c r="D2617"/>
      <c r="E2617"/>
      <c r="F2617"/>
      <c r="G2617"/>
    </row>
    <row r="2618" spans="2:7" x14ac:dyDescent="0.2">
      <c r="B2618"/>
      <c r="C2618"/>
      <c r="D2618"/>
      <c r="E2618"/>
      <c r="F2618"/>
      <c r="G2618"/>
    </row>
    <row r="2619" spans="2:7" x14ac:dyDescent="0.2">
      <c r="B2619"/>
      <c r="C2619"/>
      <c r="D2619"/>
      <c r="E2619"/>
      <c r="F2619"/>
      <c r="G2619"/>
    </row>
    <row r="2620" spans="2:7" x14ac:dyDescent="0.2">
      <c r="B2620"/>
      <c r="C2620"/>
      <c r="D2620"/>
      <c r="E2620"/>
      <c r="F2620"/>
      <c r="G2620"/>
    </row>
    <row r="2621" spans="2:7" x14ac:dyDescent="0.2">
      <c r="B2621"/>
      <c r="C2621"/>
      <c r="D2621"/>
      <c r="E2621"/>
      <c r="F2621"/>
      <c r="G2621"/>
    </row>
    <row r="2622" spans="2:7" x14ac:dyDescent="0.2">
      <c r="B2622"/>
      <c r="C2622"/>
      <c r="D2622"/>
      <c r="E2622"/>
      <c r="F2622"/>
      <c r="G2622"/>
    </row>
    <row r="2623" spans="2:7" x14ac:dyDescent="0.2">
      <c r="B2623"/>
      <c r="C2623"/>
      <c r="D2623"/>
      <c r="E2623"/>
      <c r="F2623"/>
      <c r="G2623"/>
    </row>
    <row r="2624" spans="2:7" x14ac:dyDescent="0.2">
      <c r="B2624"/>
      <c r="C2624"/>
      <c r="D2624"/>
      <c r="E2624"/>
      <c r="F2624"/>
      <c r="G2624"/>
    </row>
    <row r="2625" spans="2:7" x14ac:dyDescent="0.2">
      <c r="B2625"/>
      <c r="C2625"/>
      <c r="D2625"/>
      <c r="E2625"/>
      <c r="F2625"/>
      <c r="G2625"/>
    </row>
    <row r="2626" spans="2:7" x14ac:dyDescent="0.2">
      <c r="B2626"/>
      <c r="C2626"/>
      <c r="D2626"/>
      <c r="E2626"/>
      <c r="F2626"/>
      <c r="G2626"/>
    </row>
    <row r="2627" spans="2:7" x14ac:dyDescent="0.2">
      <c r="B2627"/>
      <c r="C2627"/>
      <c r="D2627"/>
      <c r="E2627"/>
      <c r="F2627"/>
      <c r="G2627"/>
    </row>
    <row r="2628" spans="2:7" x14ac:dyDescent="0.2">
      <c r="B2628"/>
      <c r="C2628"/>
      <c r="D2628"/>
      <c r="E2628"/>
      <c r="F2628"/>
      <c r="G2628"/>
    </row>
    <row r="2629" spans="2:7" x14ac:dyDescent="0.2">
      <c r="B2629"/>
      <c r="C2629"/>
      <c r="D2629"/>
      <c r="E2629"/>
      <c r="F2629"/>
      <c r="G2629"/>
    </row>
    <row r="2630" spans="2:7" x14ac:dyDescent="0.2">
      <c r="B2630"/>
      <c r="C2630"/>
      <c r="D2630"/>
      <c r="E2630"/>
      <c r="F2630"/>
      <c r="G2630"/>
    </row>
    <row r="2631" spans="2:7" x14ac:dyDescent="0.2">
      <c r="B2631"/>
      <c r="C2631"/>
      <c r="D2631"/>
      <c r="E2631"/>
      <c r="F2631"/>
      <c r="G2631"/>
    </row>
    <row r="2632" spans="2:7" x14ac:dyDescent="0.2">
      <c r="B2632"/>
      <c r="C2632"/>
      <c r="D2632"/>
      <c r="E2632"/>
      <c r="F2632"/>
      <c r="G2632"/>
    </row>
    <row r="2633" spans="2:7" x14ac:dyDescent="0.2">
      <c r="B2633"/>
      <c r="C2633"/>
      <c r="D2633"/>
      <c r="E2633"/>
      <c r="F2633"/>
      <c r="G2633"/>
    </row>
    <row r="2634" spans="2:7" x14ac:dyDescent="0.2">
      <c r="B2634"/>
      <c r="C2634"/>
      <c r="D2634"/>
      <c r="E2634"/>
      <c r="F2634"/>
      <c r="G2634"/>
    </row>
    <row r="2635" spans="2:7" x14ac:dyDescent="0.2">
      <c r="B2635"/>
      <c r="C2635"/>
      <c r="D2635"/>
      <c r="E2635"/>
      <c r="F2635"/>
      <c r="G2635"/>
    </row>
    <row r="2636" spans="2:7" x14ac:dyDescent="0.2">
      <c r="B2636"/>
      <c r="C2636"/>
      <c r="D2636"/>
      <c r="E2636"/>
      <c r="F2636"/>
      <c r="G2636"/>
    </row>
    <row r="2637" spans="2:7" x14ac:dyDescent="0.2">
      <c r="B2637"/>
      <c r="C2637"/>
      <c r="D2637"/>
      <c r="E2637"/>
      <c r="F2637"/>
      <c r="G2637"/>
    </row>
    <row r="2638" spans="2:7" x14ac:dyDescent="0.2">
      <c r="B2638"/>
      <c r="C2638"/>
      <c r="D2638"/>
      <c r="E2638"/>
      <c r="F2638"/>
      <c r="G2638"/>
    </row>
    <row r="2639" spans="2:7" x14ac:dyDescent="0.2">
      <c r="B2639"/>
      <c r="C2639"/>
      <c r="D2639"/>
      <c r="E2639"/>
      <c r="F2639"/>
      <c r="G2639"/>
    </row>
    <row r="2640" spans="2:7" x14ac:dyDescent="0.2">
      <c r="B2640"/>
      <c r="C2640"/>
      <c r="D2640"/>
      <c r="E2640"/>
      <c r="F2640"/>
      <c r="G2640"/>
    </row>
    <row r="2641" spans="2:7" x14ac:dyDescent="0.2">
      <c r="B2641"/>
      <c r="C2641"/>
      <c r="D2641"/>
      <c r="E2641"/>
      <c r="F2641"/>
      <c r="G2641"/>
    </row>
    <row r="2642" spans="2:7" x14ac:dyDescent="0.2">
      <c r="B2642"/>
      <c r="C2642"/>
      <c r="D2642"/>
      <c r="E2642"/>
      <c r="F2642"/>
      <c r="G2642"/>
    </row>
    <row r="2643" spans="2:7" x14ac:dyDescent="0.2">
      <c r="B2643"/>
      <c r="C2643"/>
      <c r="D2643"/>
      <c r="E2643"/>
      <c r="F2643"/>
      <c r="G2643"/>
    </row>
    <row r="2644" spans="2:7" x14ac:dyDescent="0.2">
      <c r="B2644"/>
      <c r="C2644"/>
      <c r="D2644"/>
      <c r="E2644"/>
      <c r="F2644"/>
      <c r="G2644"/>
    </row>
    <row r="2645" spans="2:7" x14ac:dyDescent="0.2">
      <c r="B2645"/>
      <c r="C2645"/>
      <c r="D2645"/>
      <c r="E2645"/>
      <c r="F2645"/>
      <c r="G2645"/>
    </row>
    <row r="2646" spans="2:7" x14ac:dyDescent="0.2">
      <c r="B2646"/>
      <c r="C2646"/>
      <c r="D2646"/>
      <c r="E2646"/>
      <c r="F2646"/>
      <c r="G2646"/>
    </row>
    <row r="2647" spans="2:7" x14ac:dyDescent="0.2">
      <c r="B2647"/>
      <c r="C2647"/>
      <c r="D2647"/>
      <c r="E2647"/>
      <c r="F2647"/>
      <c r="G2647"/>
    </row>
    <row r="2648" spans="2:7" x14ac:dyDescent="0.2">
      <c r="B2648"/>
      <c r="C2648"/>
      <c r="D2648"/>
      <c r="E2648"/>
      <c r="F2648"/>
      <c r="G2648"/>
    </row>
    <row r="2649" spans="2:7" x14ac:dyDescent="0.2">
      <c r="B2649"/>
      <c r="C2649"/>
      <c r="D2649"/>
      <c r="E2649"/>
      <c r="F2649"/>
      <c r="G2649"/>
    </row>
    <row r="2650" spans="2:7" x14ac:dyDescent="0.2">
      <c r="B2650"/>
      <c r="C2650"/>
      <c r="D2650"/>
      <c r="E2650"/>
      <c r="F2650"/>
      <c r="G2650"/>
    </row>
    <row r="2651" spans="2:7" x14ac:dyDescent="0.2">
      <c r="B2651"/>
      <c r="C2651"/>
      <c r="D2651"/>
      <c r="E2651"/>
      <c r="F2651"/>
      <c r="G2651"/>
    </row>
    <row r="2652" spans="2:7" x14ac:dyDescent="0.2">
      <c r="B2652"/>
      <c r="C2652"/>
      <c r="D2652"/>
      <c r="E2652"/>
      <c r="F2652"/>
      <c r="G2652"/>
    </row>
    <row r="2653" spans="2:7" x14ac:dyDescent="0.2">
      <c r="B2653"/>
      <c r="C2653"/>
      <c r="D2653"/>
      <c r="E2653"/>
      <c r="F2653"/>
      <c r="G2653"/>
    </row>
    <row r="2654" spans="2:7" x14ac:dyDescent="0.2">
      <c r="B2654"/>
      <c r="C2654"/>
      <c r="D2654"/>
      <c r="E2654"/>
      <c r="F2654"/>
      <c r="G2654"/>
    </row>
    <row r="2655" spans="2:7" x14ac:dyDescent="0.2">
      <c r="B2655"/>
      <c r="C2655"/>
      <c r="D2655"/>
      <c r="E2655"/>
      <c r="F2655"/>
      <c r="G2655"/>
    </row>
    <row r="2656" spans="2:7" x14ac:dyDescent="0.2">
      <c r="B2656"/>
      <c r="C2656"/>
      <c r="D2656"/>
      <c r="E2656"/>
      <c r="F2656"/>
      <c r="G2656"/>
    </row>
    <row r="2657" spans="2:7" x14ac:dyDescent="0.2">
      <c r="B2657"/>
      <c r="C2657"/>
      <c r="D2657"/>
      <c r="E2657"/>
      <c r="F2657"/>
      <c r="G2657"/>
    </row>
    <row r="2658" spans="2:7" x14ac:dyDescent="0.2">
      <c r="B2658"/>
      <c r="C2658"/>
      <c r="D2658"/>
      <c r="E2658"/>
      <c r="F2658"/>
      <c r="G2658"/>
    </row>
    <row r="2659" spans="2:7" x14ac:dyDescent="0.2">
      <c r="B2659"/>
      <c r="C2659"/>
      <c r="D2659"/>
      <c r="E2659"/>
      <c r="F2659"/>
      <c r="G2659"/>
    </row>
    <row r="2660" spans="2:7" x14ac:dyDescent="0.2">
      <c r="B2660"/>
      <c r="C2660"/>
      <c r="D2660"/>
      <c r="E2660"/>
      <c r="F2660"/>
      <c r="G2660"/>
    </row>
    <row r="2661" spans="2:7" x14ac:dyDescent="0.2">
      <c r="B2661"/>
      <c r="C2661"/>
      <c r="D2661"/>
      <c r="E2661"/>
      <c r="F2661"/>
      <c r="G2661"/>
    </row>
    <row r="2662" spans="2:7" x14ac:dyDescent="0.2">
      <c r="B2662"/>
      <c r="C2662"/>
      <c r="D2662"/>
      <c r="E2662"/>
      <c r="F2662"/>
      <c r="G2662"/>
    </row>
    <row r="2663" spans="2:7" x14ac:dyDescent="0.2">
      <c r="B2663"/>
      <c r="C2663"/>
      <c r="D2663"/>
      <c r="E2663"/>
      <c r="F2663"/>
      <c r="G2663"/>
    </row>
    <row r="2664" spans="2:7" x14ac:dyDescent="0.2">
      <c r="B2664"/>
      <c r="C2664"/>
      <c r="D2664"/>
      <c r="E2664"/>
      <c r="F2664"/>
      <c r="G2664"/>
    </row>
    <row r="2665" spans="2:7" x14ac:dyDescent="0.2">
      <c r="B2665"/>
      <c r="C2665"/>
      <c r="D2665"/>
      <c r="E2665"/>
      <c r="F2665"/>
      <c r="G2665"/>
    </row>
    <row r="2666" spans="2:7" x14ac:dyDescent="0.2">
      <c r="B2666"/>
      <c r="C2666"/>
      <c r="D2666"/>
      <c r="E2666"/>
      <c r="F2666"/>
      <c r="G2666"/>
    </row>
    <row r="2667" spans="2:7" x14ac:dyDescent="0.2">
      <c r="B2667"/>
      <c r="C2667"/>
      <c r="D2667"/>
      <c r="E2667"/>
      <c r="F2667"/>
      <c r="G2667"/>
    </row>
    <row r="2668" spans="2:7" x14ac:dyDescent="0.2">
      <c r="B2668"/>
      <c r="C2668"/>
      <c r="D2668"/>
      <c r="E2668"/>
      <c r="F2668"/>
      <c r="G2668"/>
    </row>
    <row r="2669" spans="2:7" x14ac:dyDescent="0.2">
      <c r="B2669"/>
      <c r="C2669"/>
      <c r="D2669"/>
      <c r="E2669"/>
      <c r="F2669"/>
      <c r="G2669"/>
    </row>
    <row r="2670" spans="2:7" x14ac:dyDescent="0.2">
      <c r="B2670"/>
      <c r="C2670"/>
      <c r="D2670"/>
      <c r="E2670"/>
      <c r="F2670"/>
      <c r="G2670"/>
    </row>
    <row r="2671" spans="2:7" x14ac:dyDescent="0.2">
      <c r="B2671"/>
      <c r="C2671"/>
      <c r="D2671"/>
      <c r="E2671"/>
      <c r="F2671"/>
      <c r="G2671"/>
    </row>
    <row r="2672" spans="2:7" x14ac:dyDescent="0.2">
      <c r="B2672"/>
      <c r="C2672"/>
      <c r="D2672"/>
      <c r="E2672"/>
      <c r="F2672"/>
      <c r="G2672"/>
    </row>
    <row r="2673" spans="2:7" x14ac:dyDescent="0.2">
      <c r="B2673"/>
      <c r="C2673"/>
      <c r="D2673"/>
      <c r="E2673"/>
      <c r="F2673"/>
      <c r="G2673"/>
    </row>
    <row r="2674" spans="2:7" x14ac:dyDescent="0.2">
      <c r="B2674"/>
      <c r="C2674"/>
      <c r="D2674"/>
      <c r="E2674"/>
      <c r="F2674"/>
      <c r="G2674"/>
    </row>
    <row r="2675" spans="2:7" x14ac:dyDescent="0.2">
      <c r="B2675"/>
      <c r="C2675"/>
      <c r="D2675"/>
      <c r="E2675"/>
      <c r="F2675"/>
      <c r="G2675"/>
    </row>
    <row r="2676" spans="2:7" x14ac:dyDescent="0.2">
      <c r="B2676"/>
      <c r="C2676"/>
      <c r="D2676"/>
      <c r="E2676"/>
      <c r="F2676"/>
      <c r="G2676"/>
    </row>
    <row r="2677" spans="2:7" x14ac:dyDescent="0.2">
      <c r="B2677"/>
      <c r="C2677"/>
      <c r="D2677"/>
      <c r="E2677"/>
      <c r="F2677"/>
      <c r="G2677"/>
    </row>
    <row r="2678" spans="2:7" x14ac:dyDescent="0.2">
      <c r="B2678"/>
      <c r="C2678"/>
      <c r="D2678"/>
      <c r="E2678"/>
      <c r="F2678"/>
      <c r="G2678"/>
    </row>
    <row r="2679" spans="2:7" x14ac:dyDescent="0.2">
      <c r="B2679"/>
      <c r="C2679"/>
      <c r="D2679"/>
      <c r="E2679"/>
      <c r="F2679"/>
      <c r="G2679"/>
    </row>
    <row r="2680" spans="2:7" x14ac:dyDescent="0.2">
      <c r="B2680"/>
      <c r="C2680"/>
      <c r="D2680"/>
      <c r="E2680"/>
      <c r="F2680"/>
      <c r="G2680"/>
    </row>
    <row r="2681" spans="2:7" x14ac:dyDescent="0.2">
      <c r="B2681"/>
      <c r="C2681"/>
      <c r="D2681"/>
      <c r="E2681"/>
      <c r="F2681"/>
      <c r="G2681"/>
    </row>
    <row r="2682" spans="2:7" x14ac:dyDescent="0.2">
      <c r="B2682"/>
      <c r="C2682"/>
      <c r="D2682"/>
      <c r="E2682"/>
      <c r="F2682"/>
      <c r="G2682"/>
    </row>
    <row r="2683" spans="2:7" x14ac:dyDescent="0.2">
      <c r="B2683"/>
      <c r="C2683"/>
      <c r="D2683"/>
      <c r="E2683"/>
      <c r="F2683"/>
      <c r="G2683"/>
    </row>
    <row r="2684" spans="2:7" x14ac:dyDescent="0.2">
      <c r="B2684"/>
      <c r="C2684"/>
      <c r="D2684"/>
      <c r="E2684"/>
      <c r="F2684"/>
      <c r="G2684"/>
    </row>
    <row r="2685" spans="2:7" x14ac:dyDescent="0.2">
      <c r="B2685"/>
      <c r="C2685"/>
      <c r="D2685"/>
      <c r="E2685"/>
      <c r="F2685"/>
      <c r="G2685"/>
    </row>
    <row r="2686" spans="2:7" x14ac:dyDescent="0.2">
      <c r="B2686"/>
      <c r="C2686"/>
      <c r="D2686"/>
      <c r="E2686"/>
      <c r="F2686"/>
      <c r="G2686"/>
    </row>
    <row r="2687" spans="2:7" x14ac:dyDescent="0.2">
      <c r="B2687"/>
      <c r="C2687"/>
      <c r="D2687"/>
      <c r="E2687"/>
      <c r="F2687"/>
      <c r="G2687"/>
    </row>
    <row r="2688" spans="2:7" x14ac:dyDescent="0.2">
      <c r="B2688"/>
      <c r="C2688"/>
      <c r="D2688"/>
      <c r="E2688"/>
      <c r="F2688"/>
      <c r="G2688"/>
    </row>
    <row r="2689" spans="2:7" x14ac:dyDescent="0.2">
      <c r="B2689"/>
      <c r="C2689"/>
      <c r="D2689"/>
      <c r="E2689"/>
      <c r="F2689"/>
      <c r="G2689"/>
    </row>
    <row r="2690" spans="2:7" x14ac:dyDescent="0.2">
      <c r="B2690"/>
      <c r="C2690"/>
      <c r="D2690"/>
      <c r="E2690"/>
      <c r="F2690"/>
      <c r="G2690"/>
    </row>
    <row r="2691" spans="2:7" x14ac:dyDescent="0.2">
      <c r="B2691"/>
      <c r="C2691"/>
      <c r="D2691"/>
      <c r="E2691"/>
      <c r="F2691"/>
      <c r="G2691"/>
    </row>
    <row r="2692" spans="2:7" x14ac:dyDescent="0.2">
      <c r="B2692"/>
      <c r="C2692"/>
      <c r="D2692"/>
      <c r="E2692"/>
      <c r="F2692"/>
      <c r="G2692"/>
    </row>
    <row r="2693" spans="2:7" x14ac:dyDescent="0.2">
      <c r="B2693"/>
      <c r="C2693"/>
      <c r="D2693"/>
      <c r="E2693"/>
      <c r="F2693"/>
      <c r="G2693"/>
    </row>
    <row r="2694" spans="2:7" x14ac:dyDescent="0.2">
      <c r="B2694"/>
      <c r="C2694"/>
      <c r="D2694"/>
      <c r="E2694"/>
      <c r="F2694"/>
      <c r="G2694"/>
    </row>
    <row r="2695" spans="2:7" x14ac:dyDescent="0.2">
      <c r="B2695"/>
      <c r="C2695"/>
      <c r="D2695"/>
      <c r="E2695"/>
      <c r="F2695"/>
      <c r="G2695"/>
    </row>
    <row r="2696" spans="2:7" x14ac:dyDescent="0.2">
      <c r="B2696"/>
      <c r="C2696"/>
      <c r="D2696"/>
      <c r="E2696"/>
      <c r="F2696"/>
      <c r="G2696"/>
    </row>
    <row r="2697" spans="2:7" x14ac:dyDescent="0.2">
      <c r="B2697"/>
      <c r="C2697"/>
      <c r="D2697"/>
      <c r="E2697"/>
      <c r="F2697"/>
      <c r="G2697"/>
    </row>
    <row r="2698" spans="2:7" x14ac:dyDescent="0.2">
      <c r="B2698"/>
      <c r="C2698"/>
      <c r="D2698"/>
      <c r="E2698"/>
      <c r="F2698"/>
      <c r="G2698"/>
    </row>
    <row r="2699" spans="2:7" x14ac:dyDescent="0.2">
      <c r="B2699"/>
      <c r="C2699"/>
      <c r="D2699"/>
      <c r="E2699"/>
      <c r="F2699"/>
      <c r="G2699"/>
    </row>
    <row r="2700" spans="2:7" x14ac:dyDescent="0.2">
      <c r="B2700"/>
      <c r="C2700"/>
      <c r="D2700"/>
      <c r="E2700"/>
      <c r="F2700"/>
      <c r="G2700"/>
    </row>
    <row r="2701" spans="2:7" x14ac:dyDescent="0.2">
      <c r="B2701"/>
      <c r="C2701"/>
      <c r="D2701"/>
      <c r="E2701"/>
      <c r="F2701"/>
      <c r="G2701"/>
    </row>
    <row r="2702" spans="2:7" x14ac:dyDescent="0.2">
      <c r="B2702"/>
      <c r="C2702"/>
      <c r="D2702"/>
      <c r="E2702"/>
      <c r="F2702"/>
      <c r="G2702"/>
    </row>
    <row r="2703" spans="2:7" x14ac:dyDescent="0.2">
      <c r="B2703"/>
      <c r="C2703"/>
      <c r="D2703"/>
      <c r="E2703"/>
      <c r="F2703"/>
      <c r="G2703"/>
    </row>
    <row r="2704" spans="2:7" x14ac:dyDescent="0.2">
      <c r="B2704"/>
      <c r="C2704"/>
      <c r="D2704"/>
      <c r="E2704"/>
      <c r="F2704"/>
      <c r="G2704"/>
    </row>
    <row r="2705" spans="2:7" x14ac:dyDescent="0.2">
      <c r="B2705"/>
      <c r="C2705"/>
      <c r="D2705"/>
      <c r="E2705"/>
      <c r="F2705"/>
      <c r="G2705"/>
    </row>
    <row r="2706" spans="2:7" x14ac:dyDescent="0.2">
      <c r="B2706"/>
      <c r="C2706"/>
      <c r="D2706"/>
      <c r="E2706"/>
      <c r="F2706"/>
      <c r="G2706"/>
    </row>
    <row r="2707" spans="2:7" x14ac:dyDescent="0.2">
      <c r="B2707"/>
      <c r="C2707"/>
      <c r="D2707"/>
      <c r="E2707"/>
      <c r="F2707"/>
      <c r="G2707"/>
    </row>
    <row r="2708" spans="2:7" x14ac:dyDescent="0.2">
      <c r="B2708"/>
      <c r="C2708"/>
      <c r="D2708"/>
      <c r="E2708"/>
      <c r="F2708"/>
      <c r="G2708"/>
    </row>
    <row r="2709" spans="2:7" x14ac:dyDescent="0.2">
      <c r="B2709"/>
      <c r="C2709"/>
      <c r="D2709"/>
      <c r="E2709"/>
      <c r="F2709"/>
      <c r="G2709"/>
    </row>
    <row r="2710" spans="2:7" x14ac:dyDescent="0.2">
      <c r="B2710"/>
      <c r="C2710"/>
      <c r="D2710"/>
      <c r="E2710"/>
      <c r="F2710"/>
      <c r="G2710"/>
    </row>
    <row r="2711" spans="2:7" x14ac:dyDescent="0.2">
      <c r="B2711"/>
      <c r="C2711"/>
      <c r="D2711"/>
      <c r="E2711"/>
      <c r="F2711"/>
      <c r="G2711"/>
    </row>
    <row r="2712" spans="2:7" x14ac:dyDescent="0.2">
      <c r="B2712"/>
      <c r="C2712"/>
      <c r="D2712"/>
      <c r="E2712"/>
      <c r="F2712"/>
      <c r="G2712"/>
    </row>
    <row r="2713" spans="2:7" x14ac:dyDescent="0.2">
      <c r="B2713"/>
      <c r="C2713"/>
      <c r="D2713"/>
      <c r="E2713"/>
      <c r="F2713"/>
      <c r="G2713"/>
    </row>
    <row r="2714" spans="2:7" x14ac:dyDescent="0.2">
      <c r="B2714"/>
      <c r="C2714"/>
      <c r="D2714"/>
      <c r="E2714"/>
      <c r="F2714"/>
      <c r="G2714"/>
    </row>
    <row r="2715" spans="2:7" x14ac:dyDescent="0.2">
      <c r="B2715"/>
      <c r="C2715"/>
      <c r="D2715"/>
      <c r="E2715"/>
      <c r="F2715"/>
      <c r="G2715"/>
    </row>
    <row r="2716" spans="2:7" x14ac:dyDescent="0.2">
      <c r="B2716"/>
      <c r="C2716"/>
      <c r="D2716"/>
      <c r="E2716"/>
      <c r="F2716"/>
      <c r="G2716"/>
    </row>
    <row r="2717" spans="2:7" x14ac:dyDescent="0.2">
      <c r="B2717"/>
      <c r="C2717"/>
      <c r="D2717"/>
      <c r="E2717"/>
      <c r="F2717"/>
      <c r="G2717"/>
    </row>
    <row r="2718" spans="2:7" x14ac:dyDescent="0.2">
      <c r="B2718"/>
      <c r="C2718"/>
      <c r="D2718"/>
      <c r="E2718"/>
      <c r="F2718"/>
      <c r="G2718"/>
    </row>
    <row r="2719" spans="2:7" x14ac:dyDescent="0.2">
      <c r="B2719"/>
      <c r="C2719"/>
      <c r="D2719"/>
      <c r="E2719"/>
      <c r="F2719"/>
      <c r="G2719"/>
    </row>
    <row r="2720" spans="2:7" x14ac:dyDescent="0.2">
      <c r="B2720"/>
      <c r="C2720"/>
      <c r="D2720"/>
      <c r="E2720"/>
      <c r="F2720"/>
      <c r="G2720"/>
    </row>
    <row r="2721" spans="2:7" x14ac:dyDescent="0.2">
      <c r="B2721"/>
      <c r="C2721"/>
      <c r="D2721"/>
      <c r="E2721"/>
      <c r="F2721"/>
      <c r="G2721"/>
    </row>
    <row r="2722" spans="2:7" x14ac:dyDescent="0.2">
      <c r="B2722"/>
      <c r="C2722"/>
      <c r="D2722"/>
      <c r="E2722"/>
      <c r="F2722"/>
      <c r="G2722"/>
    </row>
    <row r="2723" spans="2:7" x14ac:dyDescent="0.2">
      <c r="B2723"/>
      <c r="C2723"/>
      <c r="D2723"/>
      <c r="E2723"/>
      <c r="F2723"/>
      <c r="G2723"/>
    </row>
    <row r="2724" spans="2:7" x14ac:dyDescent="0.2">
      <c r="B2724"/>
      <c r="C2724"/>
      <c r="D2724"/>
      <c r="E2724"/>
      <c r="F2724"/>
      <c r="G2724"/>
    </row>
    <row r="2725" spans="2:7" x14ac:dyDescent="0.2">
      <c r="B2725"/>
      <c r="C2725"/>
      <c r="D2725"/>
      <c r="E2725"/>
      <c r="F2725"/>
      <c r="G2725"/>
    </row>
    <row r="2726" spans="2:7" x14ac:dyDescent="0.2">
      <c r="B2726"/>
      <c r="C2726"/>
      <c r="D2726"/>
      <c r="E2726"/>
      <c r="F2726"/>
      <c r="G2726"/>
    </row>
    <row r="2727" spans="2:7" x14ac:dyDescent="0.2">
      <c r="B2727"/>
      <c r="C2727"/>
      <c r="D2727"/>
      <c r="E2727"/>
      <c r="F2727"/>
      <c r="G2727"/>
    </row>
    <row r="2728" spans="2:7" x14ac:dyDescent="0.2">
      <c r="B2728"/>
      <c r="C2728"/>
      <c r="D2728"/>
      <c r="E2728"/>
      <c r="F2728"/>
      <c r="G2728"/>
    </row>
    <row r="2729" spans="2:7" x14ac:dyDescent="0.2">
      <c r="B2729"/>
      <c r="C2729"/>
      <c r="D2729"/>
      <c r="E2729"/>
      <c r="F2729"/>
      <c r="G2729"/>
    </row>
    <row r="2730" spans="2:7" x14ac:dyDescent="0.2">
      <c r="B2730"/>
      <c r="C2730"/>
      <c r="D2730"/>
      <c r="E2730"/>
      <c r="F2730"/>
      <c r="G2730"/>
    </row>
    <row r="2731" spans="2:7" x14ac:dyDescent="0.2">
      <c r="B2731"/>
      <c r="C2731"/>
      <c r="D2731"/>
      <c r="E2731"/>
      <c r="F2731"/>
      <c r="G2731"/>
    </row>
    <row r="2732" spans="2:7" x14ac:dyDescent="0.2">
      <c r="B2732"/>
      <c r="C2732"/>
      <c r="D2732"/>
      <c r="E2732"/>
      <c r="F2732"/>
      <c r="G2732"/>
    </row>
    <row r="2733" spans="2:7" x14ac:dyDescent="0.2">
      <c r="B2733"/>
      <c r="C2733"/>
      <c r="D2733"/>
      <c r="E2733"/>
      <c r="F2733"/>
      <c r="G2733"/>
    </row>
    <row r="2734" spans="2:7" x14ac:dyDescent="0.2">
      <c r="B2734"/>
      <c r="C2734"/>
      <c r="D2734"/>
      <c r="E2734"/>
      <c r="F2734"/>
      <c r="G2734"/>
    </row>
    <row r="2735" spans="2:7" x14ac:dyDescent="0.2">
      <c r="B2735"/>
      <c r="C2735"/>
      <c r="D2735"/>
      <c r="E2735"/>
      <c r="F2735"/>
      <c r="G2735"/>
    </row>
    <row r="2736" spans="2:7" x14ac:dyDescent="0.2">
      <c r="B2736"/>
      <c r="C2736"/>
      <c r="D2736"/>
      <c r="E2736"/>
      <c r="F2736"/>
      <c r="G2736"/>
    </row>
    <row r="2737" spans="2:7" x14ac:dyDescent="0.2">
      <c r="B2737"/>
      <c r="C2737"/>
      <c r="D2737"/>
      <c r="E2737"/>
      <c r="F2737"/>
      <c r="G2737"/>
    </row>
    <row r="2738" spans="2:7" x14ac:dyDescent="0.2">
      <c r="B2738"/>
      <c r="C2738"/>
      <c r="D2738"/>
      <c r="E2738"/>
      <c r="F2738"/>
      <c r="G2738"/>
    </row>
    <row r="2739" spans="2:7" x14ac:dyDescent="0.2">
      <c r="B2739"/>
      <c r="C2739"/>
      <c r="D2739"/>
      <c r="E2739"/>
      <c r="F2739"/>
      <c r="G2739"/>
    </row>
    <row r="2740" spans="2:7" x14ac:dyDescent="0.2">
      <c r="B2740"/>
      <c r="C2740"/>
      <c r="D2740"/>
      <c r="E2740"/>
      <c r="F2740"/>
      <c r="G2740"/>
    </row>
    <row r="2741" spans="2:7" x14ac:dyDescent="0.2">
      <c r="B2741"/>
      <c r="C2741"/>
      <c r="D2741"/>
      <c r="E2741"/>
      <c r="F2741"/>
      <c r="G2741"/>
    </row>
    <row r="2742" spans="2:7" x14ac:dyDescent="0.2">
      <c r="B2742"/>
      <c r="C2742"/>
      <c r="D2742"/>
      <c r="E2742"/>
      <c r="F2742"/>
      <c r="G2742"/>
    </row>
    <row r="2743" spans="2:7" x14ac:dyDescent="0.2">
      <c r="B2743"/>
      <c r="C2743"/>
      <c r="D2743"/>
      <c r="E2743"/>
      <c r="F2743"/>
      <c r="G2743"/>
    </row>
    <row r="2744" spans="2:7" x14ac:dyDescent="0.2">
      <c r="B2744"/>
      <c r="C2744"/>
      <c r="D2744"/>
      <c r="E2744"/>
      <c r="F2744"/>
      <c r="G2744"/>
    </row>
    <row r="2745" spans="2:7" x14ac:dyDescent="0.2">
      <c r="B2745"/>
      <c r="C2745"/>
      <c r="D2745"/>
      <c r="E2745"/>
      <c r="F2745"/>
      <c r="G2745"/>
    </row>
    <row r="2746" spans="2:7" x14ac:dyDescent="0.2">
      <c r="B2746"/>
      <c r="C2746"/>
      <c r="D2746"/>
      <c r="E2746"/>
      <c r="F2746"/>
      <c r="G2746"/>
    </row>
    <row r="2747" spans="2:7" x14ac:dyDescent="0.2">
      <c r="B2747"/>
      <c r="C2747"/>
      <c r="D2747"/>
      <c r="E2747"/>
      <c r="F2747"/>
      <c r="G2747"/>
    </row>
    <row r="2748" spans="2:7" x14ac:dyDescent="0.2">
      <c r="B2748"/>
      <c r="C2748"/>
      <c r="D2748"/>
      <c r="E2748"/>
      <c r="F2748"/>
      <c r="G2748"/>
    </row>
    <row r="2749" spans="2:7" x14ac:dyDescent="0.2">
      <c r="B2749"/>
      <c r="C2749"/>
      <c r="D2749"/>
      <c r="E2749"/>
      <c r="F2749"/>
      <c r="G2749"/>
    </row>
    <row r="2750" spans="2:7" x14ac:dyDescent="0.2">
      <c r="B2750"/>
      <c r="C2750"/>
      <c r="D2750"/>
      <c r="E2750"/>
      <c r="F2750"/>
      <c r="G2750"/>
    </row>
    <row r="2751" spans="2:7" x14ac:dyDescent="0.2">
      <c r="B2751"/>
      <c r="C2751"/>
      <c r="D2751"/>
      <c r="E2751"/>
      <c r="F2751"/>
      <c r="G2751"/>
    </row>
    <row r="2752" spans="2:7" x14ac:dyDescent="0.2">
      <c r="B2752"/>
      <c r="C2752"/>
      <c r="D2752"/>
      <c r="E2752"/>
      <c r="F2752"/>
      <c r="G2752"/>
    </row>
    <row r="2753" spans="2:7" x14ac:dyDescent="0.2">
      <c r="B2753"/>
      <c r="C2753"/>
      <c r="D2753"/>
      <c r="E2753"/>
      <c r="F2753"/>
      <c r="G2753"/>
    </row>
    <row r="2754" spans="2:7" x14ac:dyDescent="0.2">
      <c r="B2754"/>
      <c r="C2754"/>
      <c r="D2754"/>
      <c r="E2754"/>
      <c r="F2754"/>
      <c r="G2754"/>
    </row>
    <row r="2755" spans="2:7" x14ac:dyDescent="0.2">
      <c r="B2755"/>
      <c r="C2755"/>
      <c r="D2755"/>
      <c r="E2755"/>
      <c r="F2755"/>
      <c r="G2755"/>
    </row>
    <row r="2756" spans="2:7" x14ac:dyDescent="0.2">
      <c r="B2756"/>
      <c r="C2756"/>
      <c r="D2756"/>
      <c r="E2756"/>
      <c r="F2756"/>
      <c r="G2756"/>
    </row>
    <row r="2757" spans="2:7" x14ac:dyDescent="0.2">
      <c r="B2757"/>
      <c r="C2757"/>
      <c r="D2757"/>
      <c r="E2757"/>
      <c r="F2757"/>
      <c r="G2757"/>
    </row>
    <row r="2758" spans="2:7" x14ac:dyDescent="0.2">
      <c r="B2758"/>
      <c r="C2758"/>
      <c r="D2758"/>
      <c r="E2758"/>
      <c r="F2758"/>
      <c r="G2758"/>
    </row>
    <row r="2759" spans="2:7" x14ac:dyDescent="0.2">
      <c r="B2759"/>
      <c r="C2759"/>
      <c r="D2759"/>
      <c r="E2759"/>
      <c r="F2759"/>
      <c r="G2759"/>
    </row>
    <row r="2760" spans="2:7" x14ac:dyDescent="0.2">
      <c r="B2760"/>
      <c r="C2760"/>
      <c r="D2760"/>
      <c r="E2760"/>
      <c r="F2760"/>
      <c r="G2760"/>
    </row>
    <row r="2761" spans="2:7" x14ac:dyDescent="0.2">
      <c r="B2761"/>
      <c r="C2761"/>
      <c r="D2761"/>
      <c r="E2761"/>
      <c r="F2761"/>
      <c r="G2761"/>
    </row>
    <row r="2762" spans="2:7" x14ac:dyDescent="0.2">
      <c r="B2762"/>
      <c r="C2762"/>
      <c r="D2762"/>
      <c r="E2762"/>
      <c r="F2762"/>
      <c r="G2762"/>
    </row>
    <row r="2763" spans="2:7" x14ac:dyDescent="0.2">
      <c r="B2763"/>
      <c r="C2763"/>
      <c r="D2763"/>
      <c r="E2763"/>
      <c r="F2763"/>
      <c r="G2763"/>
    </row>
    <row r="2764" spans="2:7" x14ac:dyDescent="0.2">
      <c r="B2764"/>
      <c r="C2764"/>
      <c r="D2764"/>
      <c r="E2764"/>
      <c r="F2764"/>
      <c r="G2764"/>
    </row>
    <row r="2765" spans="2:7" x14ac:dyDescent="0.2">
      <c r="B2765"/>
      <c r="C2765"/>
      <c r="D2765"/>
      <c r="E2765"/>
      <c r="F2765"/>
      <c r="G2765"/>
    </row>
    <row r="2766" spans="2:7" x14ac:dyDescent="0.2">
      <c r="B2766"/>
      <c r="C2766"/>
      <c r="D2766"/>
      <c r="E2766"/>
      <c r="F2766"/>
      <c r="G2766"/>
    </row>
    <row r="2767" spans="2:7" x14ac:dyDescent="0.2">
      <c r="B2767"/>
      <c r="C2767"/>
      <c r="D2767"/>
      <c r="E2767"/>
      <c r="F2767"/>
      <c r="G2767"/>
    </row>
    <row r="2768" spans="2:7" x14ac:dyDescent="0.2">
      <c r="B2768"/>
      <c r="C2768"/>
      <c r="D2768"/>
      <c r="E2768"/>
      <c r="F2768"/>
      <c r="G2768"/>
    </row>
    <row r="2769" spans="2:7" x14ac:dyDescent="0.2">
      <c r="B2769"/>
      <c r="C2769"/>
      <c r="D2769"/>
      <c r="E2769"/>
      <c r="F2769"/>
      <c r="G2769"/>
    </row>
    <row r="2770" spans="2:7" x14ac:dyDescent="0.2">
      <c r="B2770"/>
      <c r="C2770"/>
      <c r="D2770"/>
      <c r="E2770"/>
      <c r="F2770"/>
      <c r="G2770"/>
    </row>
    <row r="2771" spans="2:7" x14ac:dyDescent="0.2">
      <c r="B2771"/>
      <c r="C2771"/>
      <c r="D2771"/>
      <c r="E2771"/>
      <c r="F2771"/>
      <c r="G2771"/>
    </row>
    <row r="2772" spans="2:7" x14ac:dyDescent="0.2">
      <c r="B2772"/>
      <c r="C2772"/>
      <c r="D2772"/>
      <c r="E2772"/>
      <c r="F2772"/>
      <c r="G2772"/>
    </row>
    <row r="2773" spans="2:7" x14ac:dyDescent="0.2">
      <c r="B2773"/>
      <c r="C2773"/>
      <c r="D2773"/>
      <c r="E2773"/>
      <c r="F2773"/>
      <c r="G2773"/>
    </row>
    <row r="2774" spans="2:7" x14ac:dyDescent="0.2">
      <c r="B2774"/>
      <c r="C2774"/>
      <c r="D2774"/>
      <c r="E2774"/>
      <c r="F2774"/>
      <c r="G2774"/>
    </row>
    <row r="2775" spans="2:7" x14ac:dyDescent="0.2">
      <c r="B2775"/>
      <c r="C2775"/>
      <c r="D2775"/>
      <c r="E2775"/>
      <c r="F2775"/>
      <c r="G2775"/>
    </row>
    <row r="2776" spans="2:7" x14ac:dyDescent="0.2">
      <c r="B2776"/>
      <c r="C2776"/>
      <c r="D2776"/>
      <c r="E2776"/>
      <c r="F2776"/>
      <c r="G2776"/>
    </row>
    <row r="2777" spans="2:7" x14ac:dyDescent="0.2">
      <c r="B2777"/>
      <c r="C2777"/>
      <c r="D2777"/>
      <c r="E2777"/>
      <c r="F2777"/>
      <c r="G2777"/>
    </row>
    <row r="2778" spans="2:7" x14ac:dyDescent="0.2">
      <c r="B2778"/>
      <c r="C2778"/>
      <c r="D2778"/>
      <c r="E2778"/>
      <c r="F2778"/>
      <c r="G2778"/>
    </row>
    <row r="2779" spans="2:7" x14ac:dyDescent="0.2">
      <c r="B2779"/>
      <c r="C2779"/>
      <c r="D2779"/>
      <c r="E2779"/>
      <c r="F2779"/>
      <c r="G2779"/>
    </row>
    <row r="2780" spans="2:7" x14ac:dyDescent="0.2">
      <c r="B2780"/>
      <c r="C2780"/>
      <c r="D2780"/>
      <c r="E2780"/>
      <c r="F2780"/>
      <c r="G2780"/>
    </row>
    <row r="2781" spans="2:7" x14ac:dyDescent="0.2">
      <c r="B2781"/>
      <c r="C2781"/>
      <c r="D2781"/>
      <c r="E2781"/>
      <c r="F2781"/>
      <c r="G2781"/>
    </row>
    <row r="2782" spans="2:7" x14ac:dyDescent="0.2">
      <c r="B2782"/>
      <c r="C2782"/>
      <c r="D2782"/>
      <c r="E2782"/>
      <c r="F2782"/>
      <c r="G2782"/>
    </row>
    <row r="2783" spans="2:7" x14ac:dyDescent="0.2">
      <c r="B2783"/>
      <c r="C2783"/>
      <c r="D2783"/>
      <c r="E2783"/>
      <c r="F2783"/>
      <c r="G2783"/>
    </row>
    <row r="2784" spans="2:7" x14ac:dyDescent="0.2">
      <c r="B2784"/>
      <c r="C2784"/>
      <c r="D2784"/>
      <c r="E2784"/>
      <c r="F2784"/>
      <c r="G2784"/>
    </row>
    <row r="2785" spans="2:7" x14ac:dyDescent="0.2">
      <c r="B2785"/>
      <c r="C2785"/>
      <c r="D2785"/>
      <c r="E2785"/>
      <c r="F2785"/>
      <c r="G2785"/>
    </row>
    <row r="2786" spans="2:7" x14ac:dyDescent="0.2">
      <c r="B2786"/>
      <c r="C2786"/>
      <c r="D2786"/>
      <c r="E2786"/>
      <c r="F2786"/>
      <c r="G2786"/>
    </row>
    <row r="2787" spans="2:7" x14ac:dyDescent="0.2">
      <c r="B2787"/>
      <c r="C2787"/>
      <c r="D2787"/>
      <c r="E2787"/>
      <c r="F2787"/>
      <c r="G2787"/>
    </row>
    <row r="2788" spans="2:7" x14ac:dyDescent="0.2">
      <c r="B2788"/>
      <c r="C2788"/>
      <c r="D2788"/>
      <c r="E2788"/>
      <c r="F2788"/>
      <c r="G2788"/>
    </row>
    <row r="2789" spans="2:7" x14ac:dyDescent="0.2">
      <c r="B2789"/>
      <c r="C2789"/>
      <c r="D2789"/>
      <c r="E2789"/>
      <c r="F2789"/>
      <c r="G2789"/>
    </row>
    <row r="2790" spans="2:7" x14ac:dyDescent="0.2">
      <c r="B2790"/>
      <c r="C2790"/>
      <c r="D2790"/>
      <c r="E2790"/>
      <c r="F2790"/>
      <c r="G2790"/>
    </row>
    <row r="2791" spans="2:7" x14ac:dyDescent="0.2">
      <c r="B2791"/>
      <c r="C2791"/>
      <c r="D2791"/>
      <c r="E2791"/>
      <c r="F2791"/>
      <c r="G2791"/>
    </row>
    <row r="2792" spans="2:7" x14ac:dyDescent="0.2">
      <c r="B2792"/>
      <c r="C2792"/>
      <c r="D2792"/>
      <c r="E2792"/>
      <c r="F2792"/>
      <c r="G2792"/>
    </row>
    <row r="2793" spans="2:7" x14ac:dyDescent="0.2">
      <c r="B2793"/>
      <c r="C2793"/>
      <c r="D2793"/>
      <c r="E2793"/>
      <c r="F2793"/>
      <c r="G2793"/>
    </row>
    <row r="2794" spans="2:7" x14ac:dyDescent="0.2">
      <c r="B2794"/>
      <c r="C2794"/>
      <c r="D2794"/>
      <c r="E2794"/>
      <c r="F2794"/>
      <c r="G2794"/>
    </row>
    <row r="2795" spans="2:7" x14ac:dyDescent="0.2">
      <c r="B2795"/>
      <c r="C2795"/>
      <c r="D2795"/>
      <c r="E2795"/>
      <c r="F2795"/>
      <c r="G2795"/>
    </row>
    <row r="2796" spans="2:7" x14ac:dyDescent="0.2">
      <c r="B2796"/>
      <c r="C2796"/>
      <c r="D2796"/>
      <c r="E2796"/>
      <c r="F2796"/>
      <c r="G2796"/>
    </row>
    <row r="2797" spans="2:7" x14ac:dyDescent="0.2">
      <c r="B2797"/>
      <c r="C2797"/>
      <c r="D2797"/>
      <c r="E2797"/>
      <c r="F2797"/>
      <c r="G2797"/>
    </row>
    <row r="2798" spans="2:7" x14ac:dyDescent="0.2">
      <c r="B2798"/>
      <c r="C2798"/>
      <c r="D2798"/>
      <c r="E2798"/>
      <c r="F2798"/>
      <c r="G2798"/>
    </row>
    <row r="2799" spans="2:7" x14ac:dyDescent="0.2">
      <c r="B2799"/>
      <c r="C2799"/>
      <c r="D2799"/>
      <c r="E2799"/>
      <c r="F2799"/>
      <c r="G2799"/>
    </row>
    <row r="2800" spans="2:7" x14ac:dyDescent="0.2">
      <c r="B2800"/>
      <c r="C2800"/>
      <c r="D2800"/>
      <c r="E2800"/>
      <c r="F2800"/>
      <c r="G2800"/>
    </row>
    <row r="2801" spans="2:7" x14ac:dyDescent="0.2">
      <c r="B2801"/>
      <c r="C2801"/>
      <c r="D2801"/>
      <c r="E2801"/>
      <c r="F2801"/>
      <c r="G2801"/>
    </row>
    <row r="2802" spans="2:7" x14ac:dyDescent="0.2">
      <c r="B2802"/>
      <c r="C2802"/>
      <c r="D2802"/>
      <c r="E2802"/>
      <c r="F2802"/>
      <c r="G2802"/>
    </row>
    <row r="2803" spans="2:7" x14ac:dyDescent="0.2">
      <c r="B2803"/>
      <c r="C2803"/>
      <c r="D2803"/>
      <c r="E2803"/>
      <c r="F2803"/>
      <c r="G2803"/>
    </row>
    <row r="2804" spans="2:7" x14ac:dyDescent="0.2">
      <c r="B2804"/>
      <c r="C2804"/>
      <c r="D2804"/>
      <c r="E2804"/>
      <c r="F2804"/>
      <c r="G2804"/>
    </row>
    <row r="2805" spans="2:7" x14ac:dyDescent="0.2">
      <c r="B2805"/>
      <c r="C2805"/>
      <c r="D2805"/>
      <c r="E2805"/>
      <c r="F2805"/>
      <c r="G2805"/>
    </row>
    <row r="2806" spans="2:7" x14ac:dyDescent="0.2">
      <c r="B2806"/>
      <c r="C2806"/>
      <c r="D2806"/>
      <c r="E2806"/>
      <c r="F2806"/>
      <c r="G2806"/>
    </row>
    <row r="2807" spans="2:7" x14ac:dyDescent="0.2">
      <c r="B2807"/>
      <c r="C2807"/>
      <c r="D2807"/>
      <c r="E2807"/>
      <c r="F2807"/>
      <c r="G2807"/>
    </row>
    <row r="2808" spans="2:7" x14ac:dyDescent="0.2">
      <c r="B2808"/>
      <c r="C2808"/>
      <c r="D2808"/>
      <c r="E2808"/>
      <c r="F2808"/>
      <c r="G2808"/>
    </row>
    <row r="2809" spans="2:7" x14ac:dyDescent="0.2">
      <c r="B2809"/>
      <c r="C2809"/>
      <c r="D2809"/>
      <c r="E2809"/>
      <c r="F2809"/>
      <c r="G2809"/>
    </row>
    <row r="2810" spans="2:7" x14ac:dyDescent="0.2">
      <c r="B2810"/>
      <c r="C2810"/>
      <c r="D2810"/>
      <c r="E2810"/>
      <c r="F2810"/>
      <c r="G2810"/>
    </row>
    <row r="2811" spans="2:7" x14ac:dyDescent="0.2">
      <c r="B2811"/>
      <c r="C2811"/>
      <c r="D2811"/>
      <c r="E2811"/>
      <c r="F2811"/>
      <c r="G2811"/>
    </row>
    <row r="2812" spans="2:7" x14ac:dyDescent="0.2">
      <c r="B2812"/>
      <c r="C2812"/>
      <c r="D2812"/>
      <c r="E2812"/>
      <c r="F2812"/>
      <c r="G2812"/>
    </row>
    <row r="2813" spans="2:7" x14ac:dyDescent="0.2">
      <c r="B2813"/>
      <c r="C2813"/>
      <c r="D2813"/>
      <c r="E2813"/>
      <c r="F2813"/>
      <c r="G2813"/>
    </row>
    <row r="2814" spans="2:7" x14ac:dyDescent="0.2">
      <c r="B2814"/>
      <c r="C2814"/>
      <c r="D2814"/>
      <c r="E2814"/>
      <c r="F2814"/>
      <c r="G2814"/>
    </row>
    <row r="2815" spans="2:7" x14ac:dyDescent="0.2">
      <c r="B2815"/>
      <c r="C2815"/>
      <c r="D2815"/>
      <c r="E2815"/>
      <c r="F2815"/>
      <c r="G2815"/>
    </row>
    <row r="2816" spans="2:7" x14ac:dyDescent="0.2">
      <c r="B2816"/>
      <c r="C2816"/>
      <c r="D2816"/>
      <c r="E2816"/>
      <c r="F2816"/>
      <c r="G2816"/>
    </row>
    <row r="2817" spans="2:7" x14ac:dyDescent="0.2">
      <c r="B2817"/>
      <c r="C2817"/>
      <c r="D2817"/>
      <c r="E2817"/>
      <c r="F2817"/>
      <c r="G2817"/>
    </row>
    <row r="2818" spans="2:7" x14ac:dyDescent="0.2">
      <c r="B2818"/>
      <c r="C2818"/>
      <c r="D2818"/>
      <c r="E2818"/>
      <c r="F2818"/>
      <c r="G2818"/>
    </row>
    <row r="2819" spans="2:7" x14ac:dyDescent="0.2">
      <c r="B2819"/>
      <c r="C2819"/>
      <c r="D2819"/>
      <c r="E2819"/>
      <c r="F2819"/>
      <c r="G2819"/>
    </row>
    <row r="2820" spans="2:7" x14ac:dyDescent="0.2">
      <c r="B2820"/>
      <c r="C2820"/>
      <c r="D2820"/>
      <c r="E2820"/>
      <c r="F2820"/>
      <c r="G2820"/>
    </row>
    <row r="2821" spans="2:7" x14ac:dyDescent="0.2">
      <c r="B2821"/>
      <c r="C2821"/>
      <c r="D2821"/>
      <c r="E2821"/>
      <c r="F2821"/>
      <c r="G2821"/>
    </row>
    <row r="2822" spans="2:7" x14ac:dyDescent="0.2">
      <c r="B2822"/>
      <c r="C2822"/>
      <c r="D2822"/>
      <c r="E2822"/>
      <c r="F2822"/>
      <c r="G2822"/>
    </row>
    <row r="2823" spans="2:7" x14ac:dyDescent="0.2">
      <c r="B2823"/>
      <c r="C2823"/>
      <c r="D2823"/>
      <c r="E2823"/>
      <c r="F2823"/>
      <c r="G2823"/>
    </row>
    <row r="2824" spans="2:7" x14ac:dyDescent="0.2">
      <c r="B2824"/>
      <c r="C2824"/>
      <c r="D2824"/>
      <c r="E2824"/>
      <c r="F2824"/>
      <c r="G2824"/>
    </row>
    <row r="2825" spans="2:7" x14ac:dyDescent="0.2">
      <c r="B2825"/>
      <c r="C2825"/>
      <c r="D2825"/>
      <c r="E2825"/>
      <c r="F2825"/>
      <c r="G2825"/>
    </row>
    <row r="2826" spans="2:7" x14ac:dyDescent="0.2">
      <c r="B2826"/>
      <c r="C2826"/>
      <c r="D2826"/>
      <c r="E2826"/>
      <c r="F2826"/>
      <c r="G2826"/>
    </row>
    <row r="2827" spans="2:7" x14ac:dyDescent="0.2">
      <c r="B2827"/>
      <c r="C2827"/>
      <c r="D2827"/>
      <c r="E2827"/>
      <c r="F2827"/>
      <c r="G2827"/>
    </row>
    <row r="2828" spans="2:7" x14ac:dyDescent="0.2">
      <c r="B2828"/>
      <c r="C2828"/>
      <c r="D2828"/>
      <c r="E2828"/>
      <c r="F2828"/>
      <c r="G2828"/>
    </row>
    <row r="2829" spans="2:7" x14ac:dyDescent="0.2">
      <c r="B2829"/>
      <c r="C2829"/>
      <c r="D2829"/>
      <c r="E2829"/>
      <c r="F2829"/>
      <c r="G2829"/>
    </row>
    <row r="2830" spans="2:7" x14ac:dyDescent="0.2">
      <c r="B2830"/>
      <c r="C2830"/>
      <c r="D2830"/>
      <c r="E2830"/>
      <c r="F2830"/>
      <c r="G2830"/>
    </row>
    <row r="2831" spans="2:7" x14ac:dyDescent="0.2">
      <c r="B2831"/>
      <c r="C2831"/>
      <c r="D2831"/>
      <c r="E2831"/>
      <c r="F2831"/>
      <c r="G2831"/>
    </row>
    <row r="2832" spans="2:7" x14ac:dyDescent="0.2">
      <c r="B2832"/>
      <c r="C2832"/>
      <c r="D2832"/>
      <c r="E2832"/>
      <c r="F2832"/>
      <c r="G2832"/>
    </row>
    <row r="2833" spans="2:7" x14ac:dyDescent="0.2">
      <c r="B2833"/>
      <c r="C2833"/>
      <c r="D2833"/>
      <c r="E2833"/>
      <c r="F2833"/>
      <c r="G2833"/>
    </row>
    <row r="2834" spans="2:7" x14ac:dyDescent="0.2">
      <c r="B2834"/>
      <c r="C2834"/>
      <c r="D2834"/>
      <c r="E2834"/>
      <c r="F2834"/>
      <c r="G2834"/>
    </row>
    <row r="2835" spans="2:7" x14ac:dyDescent="0.2">
      <c r="B2835"/>
      <c r="C2835"/>
      <c r="D2835"/>
      <c r="E2835"/>
      <c r="F2835"/>
      <c r="G2835"/>
    </row>
    <row r="2836" spans="2:7" x14ac:dyDescent="0.2">
      <c r="B2836"/>
      <c r="C2836"/>
      <c r="D2836"/>
      <c r="E2836"/>
      <c r="F2836"/>
      <c r="G2836"/>
    </row>
    <row r="2837" spans="2:7" x14ac:dyDescent="0.2">
      <c r="B2837"/>
      <c r="C2837"/>
      <c r="D2837"/>
      <c r="E2837"/>
      <c r="F2837"/>
      <c r="G2837"/>
    </row>
    <row r="2838" spans="2:7" x14ac:dyDescent="0.2">
      <c r="B2838"/>
      <c r="C2838"/>
      <c r="D2838"/>
      <c r="E2838"/>
      <c r="F2838"/>
      <c r="G2838"/>
    </row>
    <row r="2839" spans="2:7" x14ac:dyDescent="0.2">
      <c r="B2839"/>
      <c r="C2839"/>
      <c r="D2839"/>
      <c r="E2839"/>
      <c r="F2839"/>
      <c r="G2839"/>
    </row>
    <row r="2840" spans="2:7" x14ac:dyDescent="0.2">
      <c r="B2840"/>
      <c r="C2840"/>
      <c r="D2840"/>
      <c r="E2840"/>
      <c r="F2840"/>
      <c r="G2840"/>
    </row>
    <row r="2841" spans="2:7" x14ac:dyDescent="0.2">
      <c r="B2841"/>
      <c r="C2841"/>
      <c r="D2841"/>
      <c r="E2841"/>
      <c r="F2841"/>
      <c r="G2841"/>
    </row>
    <row r="2842" spans="2:7" x14ac:dyDescent="0.2">
      <c r="B2842"/>
      <c r="C2842"/>
      <c r="D2842"/>
      <c r="E2842"/>
      <c r="F2842"/>
      <c r="G2842"/>
    </row>
    <row r="2843" spans="2:7" x14ac:dyDescent="0.2">
      <c r="B2843"/>
      <c r="C2843"/>
      <c r="D2843"/>
      <c r="E2843"/>
      <c r="F2843"/>
      <c r="G2843"/>
    </row>
    <row r="2844" spans="2:7" x14ac:dyDescent="0.2">
      <c r="B2844"/>
      <c r="C2844"/>
      <c r="D2844"/>
      <c r="E2844"/>
      <c r="F2844"/>
      <c r="G2844"/>
    </row>
    <row r="2845" spans="2:7" x14ac:dyDescent="0.2">
      <c r="B2845"/>
      <c r="C2845"/>
      <c r="D2845"/>
      <c r="E2845"/>
      <c r="F2845"/>
      <c r="G2845"/>
    </row>
    <row r="2846" spans="2:7" x14ac:dyDescent="0.2">
      <c r="B2846"/>
      <c r="C2846"/>
      <c r="D2846"/>
      <c r="E2846"/>
      <c r="F2846"/>
      <c r="G2846"/>
    </row>
    <row r="2847" spans="2:7" x14ac:dyDescent="0.2">
      <c r="B2847"/>
      <c r="C2847"/>
      <c r="D2847"/>
      <c r="E2847"/>
      <c r="F2847"/>
      <c r="G2847"/>
    </row>
    <row r="2848" spans="2:7" x14ac:dyDescent="0.2">
      <c r="B2848"/>
      <c r="C2848"/>
      <c r="D2848"/>
      <c r="E2848"/>
      <c r="F2848"/>
      <c r="G2848"/>
    </row>
    <row r="2849" spans="2:7" x14ac:dyDescent="0.2">
      <c r="B2849"/>
      <c r="C2849"/>
      <c r="D2849"/>
      <c r="E2849"/>
      <c r="F2849"/>
      <c r="G2849"/>
    </row>
    <row r="2850" spans="2:7" x14ac:dyDescent="0.2">
      <c r="B2850"/>
      <c r="C2850"/>
      <c r="D2850"/>
      <c r="E2850"/>
      <c r="F2850"/>
      <c r="G2850"/>
    </row>
    <row r="2851" spans="2:7" x14ac:dyDescent="0.2">
      <c r="B2851"/>
      <c r="C2851"/>
      <c r="D2851"/>
      <c r="E2851"/>
      <c r="F2851"/>
      <c r="G2851"/>
    </row>
    <row r="2852" spans="2:7" x14ac:dyDescent="0.2">
      <c r="B2852"/>
      <c r="C2852"/>
      <c r="D2852"/>
      <c r="E2852"/>
      <c r="F2852"/>
      <c r="G2852"/>
    </row>
    <row r="2853" spans="2:7" x14ac:dyDescent="0.2">
      <c r="B2853"/>
      <c r="C2853"/>
      <c r="D2853"/>
      <c r="E2853"/>
      <c r="F2853"/>
      <c r="G2853"/>
    </row>
    <row r="2854" spans="2:7" x14ac:dyDescent="0.2">
      <c r="B2854"/>
      <c r="C2854"/>
      <c r="D2854"/>
      <c r="E2854"/>
      <c r="F2854"/>
      <c r="G2854"/>
    </row>
    <row r="2855" spans="2:7" x14ac:dyDescent="0.2">
      <c r="B2855"/>
      <c r="C2855"/>
      <c r="D2855"/>
      <c r="E2855"/>
      <c r="F2855"/>
      <c r="G2855"/>
    </row>
    <row r="2856" spans="2:7" x14ac:dyDescent="0.2">
      <c r="B2856"/>
      <c r="C2856"/>
      <c r="D2856"/>
      <c r="E2856"/>
      <c r="F2856"/>
      <c r="G2856"/>
    </row>
    <row r="2857" spans="2:7" x14ac:dyDescent="0.2">
      <c r="B2857"/>
      <c r="C2857"/>
      <c r="D2857"/>
      <c r="E2857"/>
      <c r="F2857"/>
      <c r="G2857"/>
    </row>
    <row r="2858" spans="2:7" x14ac:dyDescent="0.2">
      <c r="B2858"/>
      <c r="C2858"/>
      <c r="D2858"/>
      <c r="E2858"/>
      <c r="F2858"/>
      <c r="G2858"/>
    </row>
    <row r="2859" spans="2:7" x14ac:dyDescent="0.2">
      <c r="B2859"/>
      <c r="C2859"/>
      <c r="D2859"/>
      <c r="E2859"/>
      <c r="F2859"/>
      <c r="G2859"/>
    </row>
    <row r="2860" spans="2:7" x14ac:dyDescent="0.2">
      <c r="B2860"/>
      <c r="C2860"/>
      <c r="D2860"/>
      <c r="E2860"/>
      <c r="F2860"/>
      <c r="G2860"/>
    </row>
    <row r="2861" spans="2:7" x14ac:dyDescent="0.2">
      <c r="B2861"/>
      <c r="C2861"/>
      <c r="D2861"/>
      <c r="E2861"/>
      <c r="F2861"/>
      <c r="G2861"/>
    </row>
    <row r="2862" spans="2:7" x14ac:dyDescent="0.2">
      <c r="B2862"/>
      <c r="C2862"/>
      <c r="D2862"/>
      <c r="E2862"/>
      <c r="F2862"/>
      <c r="G2862"/>
    </row>
    <row r="2863" spans="2:7" x14ac:dyDescent="0.2">
      <c r="B2863"/>
      <c r="C2863"/>
      <c r="D2863"/>
      <c r="E2863"/>
      <c r="F2863"/>
      <c r="G2863"/>
    </row>
    <row r="2864" spans="2:7" x14ac:dyDescent="0.2">
      <c r="B2864"/>
      <c r="C2864"/>
      <c r="D2864"/>
      <c r="E2864"/>
      <c r="F2864"/>
      <c r="G2864"/>
    </row>
    <row r="2865" spans="2:7" x14ac:dyDescent="0.2">
      <c r="B2865"/>
      <c r="C2865"/>
      <c r="D2865"/>
      <c r="E2865"/>
      <c r="F2865"/>
      <c r="G2865"/>
    </row>
    <row r="2866" spans="2:7" x14ac:dyDescent="0.2">
      <c r="B2866"/>
      <c r="C2866"/>
      <c r="D2866"/>
      <c r="E2866"/>
      <c r="F2866"/>
      <c r="G2866"/>
    </row>
    <row r="2867" spans="2:7" x14ac:dyDescent="0.2">
      <c r="B2867"/>
      <c r="C2867"/>
      <c r="D2867"/>
      <c r="E2867"/>
      <c r="F2867"/>
      <c r="G2867"/>
    </row>
    <row r="2868" spans="2:7" x14ac:dyDescent="0.2">
      <c r="B2868"/>
      <c r="C2868"/>
      <c r="D2868"/>
      <c r="E2868"/>
      <c r="F2868"/>
      <c r="G2868"/>
    </row>
    <row r="2869" spans="2:7" x14ac:dyDescent="0.2">
      <c r="B2869"/>
      <c r="C2869"/>
      <c r="D2869"/>
      <c r="E2869"/>
      <c r="F2869"/>
      <c r="G2869"/>
    </row>
    <row r="2870" spans="2:7" x14ac:dyDescent="0.2">
      <c r="B2870"/>
      <c r="C2870"/>
      <c r="D2870"/>
      <c r="E2870"/>
      <c r="F2870"/>
      <c r="G2870"/>
    </row>
    <row r="2871" spans="2:7" x14ac:dyDescent="0.2">
      <c r="B2871"/>
      <c r="C2871"/>
      <c r="D2871"/>
      <c r="E2871"/>
      <c r="F2871"/>
      <c r="G2871"/>
    </row>
    <row r="2872" spans="2:7" x14ac:dyDescent="0.2">
      <c r="B2872"/>
      <c r="C2872"/>
      <c r="D2872"/>
      <c r="E2872"/>
      <c r="F2872"/>
      <c r="G2872"/>
    </row>
    <row r="2873" spans="2:7" x14ac:dyDescent="0.2">
      <c r="B2873"/>
      <c r="C2873"/>
      <c r="D2873"/>
      <c r="E2873"/>
      <c r="F2873"/>
      <c r="G2873"/>
    </row>
    <row r="2874" spans="2:7" x14ac:dyDescent="0.2">
      <c r="B2874"/>
      <c r="C2874"/>
      <c r="D2874"/>
      <c r="E2874"/>
      <c r="F2874"/>
      <c r="G2874"/>
    </row>
    <row r="2875" spans="2:7" x14ac:dyDescent="0.2">
      <c r="B2875"/>
      <c r="C2875"/>
      <c r="D2875"/>
      <c r="E2875"/>
      <c r="F2875"/>
      <c r="G2875"/>
    </row>
    <row r="2876" spans="2:7" x14ac:dyDescent="0.2">
      <c r="B2876"/>
      <c r="C2876"/>
      <c r="D2876"/>
      <c r="E2876"/>
      <c r="F2876"/>
      <c r="G2876"/>
    </row>
    <row r="2877" spans="2:7" x14ac:dyDescent="0.2">
      <c r="B2877"/>
      <c r="C2877"/>
      <c r="D2877"/>
      <c r="E2877"/>
      <c r="F2877"/>
      <c r="G2877"/>
    </row>
    <row r="2878" spans="2:7" x14ac:dyDescent="0.2">
      <c r="B2878"/>
      <c r="C2878"/>
      <c r="D2878"/>
      <c r="E2878"/>
      <c r="F2878"/>
      <c r="G2878"/>
    </row>
    <row r="2879" spans="2:7" x14ac:dyDescent="0.2">
      <c r="B2879"/>
      <c r="C2879"/>
      <c r="D2879"/>
      <c r="E2879"/>
      <c r="F2879"/>
      <c r="G2879"/>
    </row>
    <row r="2880" spans="2:7" x14ac:dyDescent="0.2">
      <c r="B2880"/>
      <c r="C2880"/>
      <c r="D2880"/>
      <c r="E2880"/>
      <c r="F2880"/>
      <c r="G2880"/>
    </row>
    <row r="2881" spans="2:7" x14ac:dyDescent="0.2">
      <c r="B2881"/>
      <c r="C2881"/>
      <c r="D2881"/>
      <c r="E2881"/>
      <c r="F2881"/>
      <c r="G2881"/>
    </row>
    <row r="2882" spans="2:7" x14ac:dyDescent="0.2">
      <c r="B2882"/>
      <c r="C2882"/>
      <c r="D2882"/>
      <c r="E2882"/>
      <c r="F2882"/>
      <c r="G2882"/>
    </row>
    <row r="2883" spans="2:7" x14ac:dyDescent="0.2">
      <c r="B2883"/>
      <c r="C2883"/>
      <c r="D2883"/>
      <c r="E2883"/>
      <c r="F2883"/>
      <c r="G2883"/>
    </row>
    <row r="2884" spans="2:7" x14ac:dyDescent="0.2">
      <c r="B2884"/>
      <c r="C2884"/>
      <c r="D2884"/>
      <c r="E2884"/>
      <c r="F2884"/>
      <c r="G2884"/>
    </row>
    <row r="2885" spans="2:7" x14ac:dyDescent="0.2">
      <c r="B2885"/>
      <c r="C2885"/>
      <c r="D2885"/>
      <c r="E2885"/>
      <c r="F2885"/>
      <c r="G2885"/>
    </row>
    <row r="2886" spans="2:7" x14ac:dyDescent="0.2">
      <c r="B2886"/>
      <c r="C2886"/>
      <c r="D2886"/>
      <c r="E2886"/>
      <c r="F2886"/>
      <c r="G2886"/>
    </row>
    <row r="2887" spans="2:7" x14ac:dyDescent="0.2">
      <c r="B2887"/>
      <c r="C2887"/>
      <c r="D2887"/>
      <c r="E2887"/>
      <c r="F2887"/>
      <c r="G2887"/>
    </row>
    <row r="2888" spans="2:7" x14ac:dyDescent="0.2">
      <c r="B2888"/>
      <c r="C2888"/>
      <c r="D2888"/>
      <c r="E2888"/>
      <c r="F2888"/>
      <c r="G2888"/>
    </row>
    <row r="2889" spans="2:7" x14ac:dyDescent="0.2">
      <c r="B2889"/>
      <c r="C2889"/>
      <c r="D2889"/>
      <c r="E2889"/>
      <c r="F2889"/>
      <c r="G2889"/>
    </row>
    <row r="2890" spans="2:7" x14ac:dyDescent="0.2">
      <c r="B2890"/>
      <c r="C2890"/>
      <c r="D2890"/>
      <c r="E2890"/>
      <c r="F2890"/>
      <c r="G2890"/>
    </row>
    <row r="2891" spans="2:7" x14ac:dyDescent="0.2">
      <c r="B2891"/>
      <c r="C2891"/>
      <c r="D2891"/>
      <c r="E2891"/>
      <c r="F2891"/>
      <c r="G2891"/>
    </row>
    <row r="2892" spans="2:7" x14ac:dyDescent="0.2">
      <c r="B2892"/>
      <c r="C2892"/>
      <c r="D2892"/>
      <c r="E2892"/>
      <c r="F2892"/>
      <c r="G2892"/>
    </row>
    <row r="2893" spans="2:7" x14ac:dyDescent="0.2">
      <c r="B2893"/>
      <c r="C2893"/>
      <c r="D2893"/>
      <c r="E2893"/>
      <c r="F2893"/>
      <c r="G2893"/>
    </row>
    <row r="2894" spans="2:7" x14ac:dyDescent="0.2">
      <c r="B2894"/>
      <c r="C2894"/>
      <c r="D2894"/>
      <c r="E2894"/>
      <c r="F2894"/>
      <c r="G2894"/>
    </row>
    <row r="2895" spans="2:7" x14ac:dyDescent="0.2">
      <c r="B2895"/>
      <c r="C2895"/>
      <c r="D2895"/>
      <c r="E2895"/>
      <c r="F2895"/>
      <c r="G2895"/>
    </row>
    <row r="2896" spans="2:7" x14ac:dyDescent="0.2">
      <c r="B2896"/>
      <c r="C2896"/>
      <c r="D2896"/>
      <c r="E2896"/>
      <c r="F2896"/>
      <c r="G2896"/>
    </row>
    <row r="2897" spans="2:7" x14ac:dyDescent="0.2">
      <c r="B2897"/>
      <c r="C2897"/>
      <c r="D2897"/>
      <c r="E2897"/>
      <c r="F2897"/>
      <c r="G2897"/>
    </row>
    <row r="2898" spans="2:7" x14ac:dyDescent="0.2">
      <c r="B2898"/>
      <c r="C2898"/>
      <c r="D2898"/>
      <c r="E2898"/>
      <c r="F2898"/>
      <c r="G2898"/>
    </row>
    <row r="2899" spans="2:7" x14ac:dyDescent="0.2">
      <c r="B2899"/>
      <c r="C2899"/>
      <c r="D2899"/>
      <c r="E2899"/>
      <c r="F2899"/>
      <c r="G2899"/>
    </row>
    <row r="2900" spans="2:7" x14ac:dyDescent="0.2">
      <c r="B2900"/>
      <c r="C2900"/>
      <c r="D2900"/>
      <c r="E2900"/>
      <c r="F2900"/>
      <c r="G2900"/>
    </row>
    <row r="2901" spans="2:7" x14ac:dyDescent="0.2">
      <c r="B2901"/>
      <c r="C2901"/>
      <c r="D2901"/>
      <c r="E2901"/>
      <c r="F2901"/>
      <c r="G2901"/>
    </row>
    <row r="2902" spans="2:7" x14ac:dyDescent="0.2">
      <c r="B2902"/>
      <c r="C2902"/>
      <c r="D2902"/>
      <c r="E2902"/>
      <c r="F2902"/>
      <c r="G2902"/>
    </row>
    <row r="2903" spans="2:7" x14ac:dyDescent="0.2">
      <c r="B2903"/>
      <c r="C2903"/>
      <c r="D2903"/>
      <c r="E2903"/>
      <c r="F2903"/>
      <c r="G2903"/>
    </row>
    <row r="2904" spans="2:7" x14ac:dyDescent="0.2">
      <c r="B2904"/>
      <c r="C2904"/>
      <c r="D2904"/>
      <c r="E2904"/>
      <c r="F2904"/>
      <c r="G2904"/>
    </row>
    <row r="2905" spans="2:7" x14ac:dyDescent="0.2">
      <c r="B2905"/>
      <c r="C2905"/>
      <c r="D2905"/>
      <c r="E2905"/>
      <c r="F2905"/>
      <c r="G2905"/>
    </row>
    <row r="2906" spans="2:7" x14ac:dyDescent="0.2">
      <c r="B2906"/>
      <c r="C2906"/>
      <c r="D2906"/>
      <c r="E2906"/>
      <c r="F2906"/>
      <c r="G2906"/>
    </row>
    <row r="2907" spans="2:7" x14ac:dyDescent="0.2">
      <c r="B2907"/>
      <c r="C2907"/>
      <c r="D2907"/>
      <c r="E2907"/>
      <c r="F2907"/>
      <c r="G2907"/>
    </row>
    <row r="2908" spans="2:7" x14ac:dyDescent="0.2">
      <c r="B2908"/>
      <c r="C2908"/>
      <c r="D2908"/>
      <c r="E2908"/>
      <c r="F2908"/>
      <c r="G2908"/>
    </row>
    <row r="2909" spans="2:7" x14ac:dyDescent="0.2">
      <c r="B2909"/>
      <c r="C2909"/>
      <c r="D2909"/>
      <c r="E2909"/>
      <c r="F2909"/>
      <c r="G2909"/>
    </row>
    <row r="2910" spans="2:7" x14ac:dyDescent="0.2">
      <c r="B2910"/>
      <c r="C2910"/>
      <c r="D2910"/>
      <c r="E2910"/>
      <c r="F2910"/>
      <c r="G2910"/>
    </row>
    <row r="2911" spans="2:7" x14ac:dyDescent="0.2">
      <c r="B2911"/>
      <c r="C2911"/>
      <c r="D2911"/>
      <c r="E2911"/>
      <c r="F2911"/>
      <c r="G2911"/>
    </row>
    <row r="2912" spans="2:7" x14ac:dyDescent="0.2">
      <c r="B2912"/>
      <c r="C2912"/>
      <c r="D2912"/>
      <c r="E2912"/>
      <c r="F2912"/>
      <c r="G2912"/>
    </row>
    <row r="2913" spans="2:7" x14ac:dyDescent="0.2">
      <c r="B2913"/>
      <c r="C2913"/>
      <c r="D2913"/>
      <c r="E2913"/>
      <c r="F2913"/>
      <c r="G2913"/>
    </row>
    <row r="2914" spans="2:7" x14ac:dyDescent="0.2">
      <c r="B2914"/>
      <c r="C2914"/>
      <c r="D2914"/>
      <c r="E2914"/>
      <c r="F2914"/>
      <c r="G2914"/>
    </row>
    <row r="2915" spans="2:7" x14ac:dyDescent="0.2">
      <c r="B2915"/>
      <c r="C2915"/>
      <c r="D2915"/>
      <c r="E2915"/>
      <c r="F2915"/>
      <c r="G2915"/>
    </row>
    <row r="2916" spans="2:7" x14ac:dyDescent="0.2">
      <c r="B2916"/>
      <c r="C2916"/>
      <c r="D2916"/>
      <c r="E2916"/>
      <c r="F2916"/>
      <c r="G2916"/>
    </row>
    <row r="2917" spans="2:7" x14ac:dyDescent="0.2">
      <c r="B2917"/>
      <c r="C2917"/>
      <c r="D2917"/>
      <c r="E2917"/>
      <c r="F2917"/>
      <c r="G2917"/>
    </row>
    <row r="2918" spans="2:7" x14ac:dyDescent="0.2">
      <c r="B2918"/>
      <c r="C2918"/>
      <c r="D2918"/>
      <c r="E2918"/>
      <c r="F2918"/>
      <c r="G2918"/>
    </row>
    <row r="2919" spans="2:7" x14ac:dyDescent="0.2">
      <c r="B2919"/>
      <c r="C2919"/>
      <c r="D2919"/>
      <c r="E2919"/>
      <c r="F2919"/>
      <c r="G2919"/>
    </row>
    <row r="2920" spans="2:7" x14ac:dyDescent="0.2">
      <c r="B2920"/>
      <c r="C2920"/>
      <c r="D2920"/>
      <c r="E2920"/>
      <c r="F2920"/>
      <c r="G2920"/>
    </row>
    <row r="2921" spans="2:7" x14ac:dyDescent="0.2">
      <c r="B2921"/>
      <c r="C2921"/>
      <c r="D2921"/>
      <c r="E2921"/>
      <c r="F2921"/>
      <c r="G2921"/>
    </row>
    <row r="2922" spans="2:7" x14ac:dyDescent="0.2">
      <c r="B2922"/>
      <c r="C2922"/>
      <c r="D2922"/>
      <c r="E2922"/>
      <c r="F2922"/>
      <c r="G2922"/>
    </row>
    <row r="2923" spans="2:7" x14ac:dyDescent="0.2">
      <c r="B2923"/>
      <c r="C2923"/>
      <c r="D2923"/>
      <c r="E2923"/>
      <c r="F2923"/>
      <c r="G2923"/>
    </row>
    <row r="2924" spans="2:7" x14ac:dyDescent="0.2">
      <c r="B2924"/>
      <c r="C2924"/>
      <c r="D2924"/>
      <c r="E2924"/>
      <c r="F2924"/>
      <c r="G2924"/>
    </row>
    <row r="2925" spans="2:7" x14ac:dyDescent="0.2">
      <c r="B2925"/>
      <c r="C2925"/>
      <c r="D2925"/>
      <c r="E2925"/>
      <c r="F2925"/>
      <c r="G2925"/>
    </row>
    <row r="2926" spans="2:7" x14ac:dyDescent="0.2">
      <c r="B2926"/>
      <c r="C2926"/>
      <c r="D2926"/>
      <c r="E2926"/>
      <c r="F2926"/>
      <c r="G2926"/>
    </row>
    <row r="2927" spans="2:7" x14ac:dyDescent="0.2">
      <c r="B2927"/>
      <c r="C2927"/>
      <c r="D2927"/>
      <c r="E2927"/>
      <c r="F2927"/>
      <c r="G2927"/>
    </row>
    <row r="2928" spans="2:7" x14ac:dyDescent="0.2">
      <c r="B2928"/>
      <c r="C2928"/>
      <c r="D2928"/>
      <c r="E2928"/>
      <c r="F2928"/>
      <c r="G2928"/>
    </row>
    <row r="2929" spans="2:7" x14ac:dyDescent="0.2">
      <c r="B2929"/>
      <c r="C2929"/>
      <c r="D2929"/>
      <c r="E2929"/>
      <c r="F2929"/>
      <c r="G2929"/>
    </row>
    <row r="2930" spans="2:7" x14ac:dyDescent="0.2">
      <c r="B2930"/>
      <c r="C2930"/>
      <c r="D2930"/>
      <c r="E2930"/>
      <c r="F2930"/>
      <c r="G2930"/>
    </row>
    <row r="2931" spans="2:7" x14ac:dyDescent="0.2">
      <c r="B2931"/>
      <c r="C2931"/>
      <c r="D2931"/>
      <c r="E2931"/>
      <c r="F2931"/>
      <c r="G2931"/>
    </row>
    <row r="2932" spans="2:7" x14ac:dyDescent="0.2">
      <c r="B2932"/>
      <c r="C2932"/>
      <c r="D2932"/>
      <c r="E2932"/>
      <c r="F2932"/>
      <c r="G2932"/>
    </row>
    <row r="2933" spans="2:7" x14ac:dyDescent="0.2">
      <c r="B2933"/>
      <c r="C2933"/>
      <c r="D2933"/>
      <c r="E2933"/>
      <c r="F2933"/>
      <c r="G2933"/>
    </row>
    <row r="2934" spans="2:7" x14ac:dyDescent="0.2">
      <c r="B2934"/>
      <c r="C2934"/>
      <c r="D2934"/>
      <c r="E2934"/>
      <c r="F2934"/>
      <c r="G2934"/>
    </row>
    <row r="2935" spans="2:7" x14ac:dyDescent="0.2">
      <c r="B2935"/>
      <c r="C2935"/>
      <c r="D2935"/>
      <c r="E2935"/>
      <c r="F2935"/>
      <c r="G2935"/>
    </row>
    <row r="2936" spans="2:7" x14ac:dyDescent="0.2">
      <c r="B2936"/>
      <c r="C2936"/>
      <c r="D2936"/>
      <c r="E2936"/>
      <c r="F2936"/>
      <c r="G2936"/>
    </row>
    <row r="2937" spans="2:7" x14ac:dyDescent="0.2">
      <c r="B2937"/>
      <c r="C2937"/>
      <c r="D2937"/>
      <c r="E2937"/>
      <c r="F2937"/>
      <c r="G2937"/>
    </row>
    <row r="2938" spans="2:7" x14ac:dyDescent="0.2">
      <c r="B2938"/>
      <c r="C2938"/>
      <c r="D2938"/>
      <c r="E2938"/>
      <c r="F2938"/>
      <c r="G2938"/>
    </row>
    <row r="2939" spans="2:7" x14ac:dyDescent="0.2">
      <c r="B2939"/>
      <c r="C2939"/>
      <c r="D2939"/>
      <c r="E2939"/>
      <c r="F2939"/>
      <c r="G2939"/>
    </row>
    <row r="2940" spans="2:7" x14ac:dyDescent="0.2">
      <c r="B2940"/>
      <c r="C2940"/>
      <c r="D2940"/>
      <c r="E2940"/>
      <c r="F2940"/>
      <c r="G2940"/>
    </row>
    <row r="2941" spans="2:7" x14ac:dyDescent="0.2">
      <c r="B2941"/>
      <c r="C2941"/>
      <c r="D2941"/>
      <c r="E2941"/>
      <c r="F2941"/>
      <c r="G2941"/>
    </row>
    <row r="2942" spans="2:7" x14ac:dyDescent="0.2">
      <c r="B2942"/>
      <c r="C2942"/>
      <c r="D2942"/>
      <c r="E2942"/>
      <c r="F2942"/>
      <c r="G2942"/>
    </row>
    <row r="2943" spans="2:7" x14ac:dyDescent="0.2">
      <c r="B2943"/>
      <c r="C2943"/>
      <c r="D2943"/>
      <c r="E2943"/>
      <c r="F2943"/>
      <c r="G2943"/>
    </row>
    <row r="2944" spans="2:7" x14ac:dyDescent="0.2">
      <c r="B2944"/>
      <c r="C2944"/>
      <c r="D2944"/>
      <c r="E2944"/>
      <c r="F2944"/>
      <c r="G2944"/>
    </row>
    <row r="2945" spans="2:7" x14ac:dyDescent="0.2">
      <c r="B2945"/>
      <c r="C2945"/>
      <c r="D2945"/>
      <c r="E2945"/>
      <c r="F2945"/>
      <c r="G2945"/>
    </row>
    <row r="2946" spans="2:7" x14ac:dyDescent="0.2">
      <c r="B2946"/>
      <c r="C2946"/>
      <c r="D2946"/>
      <c r="E2946"/>
      <c r="F2946"/>
      <c r="G2946"/>
    </row>
    <row r="2947" spans="2:7" x14ac:dyDescent="0.2">
      <c r="B2947"/>
      <c r="C2947"/>
      <c r="D2947"/>
      <c r="E2947"/>
      <c r="F2947"/>
      <c r="G2947"/>
    </row>
    <row r="2948" spans="2:7" x14ac:dyDescent="0.2">
      <c r="B2948"/>
      <c r="C2948"/>
      <c r="D2948"/>
      <c r="E2948"/>
      <c r="F2948"/>
      <c r="G2948"/>
    </row>
    <row r="2949" spans="2:7" x14ac:dyDescent="0.2">
      <c r="B2949"/>
      <c r="C2949"/>
      <c r="D2949"/>
      <c r="E2949"/>
      <c r="F2949"/>
      <c r="G2949"/>
    </row>
    <row r="2950" spans="2:7" x14ac:dyDescent="0.2">
      <c r="B2950"/>
      <c r="C2950"/>
      <c r="D2950"/>
      <c r="E2950"/>
      <c r="F2950"/>
      <c r="G2950"/>
    </row>
    <row r="2951" spans="2:7" x14ac:dyDescent="0.2">
      <c r="B2951"/>
      <c r="C2951"/>
      <c r="D2951"/>
      <c r="E2951"/>
      <c r="F2951"/>
      <c r="G2951"/>
    </row>
    <row r="2952" spans="2:7" x14ac:dyDescent="0.2">
      <c r="B2952"/>
      <c r="C2952"/>
      <c r="D2952"/>
      <c r="E2952"/>
      <c r="F2952"/>
      <c r="G2952"/>
    </row>
    <row r="2953" spans="2:7" x14ac:dyDescent="0.2">
      <c r="B2953"/>
      <c r="C2953"/>
      <c r="D2953"/>
      <c r="E2953"/>
      <c r="F2953"/>
      <c r="G2953"/>
    </row>
    <row r="2954" spans="2:7" x14ac:dyDescent="0.2">
      <c r="B2954"/>
      <c r="C2954"/>
      <c r="D2954"/>
      <c r="E2954"/>
      <c r="F2954"/>
      <c r="G2954"/>
    </row>
    <row r="2955" spans="2:7" x14ac:dyDescent="0.2">
      <c r="B2955"/>
      <c r="C2955"/>
      <c r="D2955"/>
      <c r="E2955"/>
      <c r="F2955"/>
      <c r="G2955"/>
    </row>
    <row r="2956" spans="2:7" x14ac:dyDescent="0.2">
      <c r="B2956"/>
      <c r="C2956"/>
      <c r="D2956"/>
      <c r="E2956"/>
      <c r="F2956"/>
      <c r="G2956"/>
    </row>
    <row r="2957" spans="2:7" x14ac:dyDescent="0.2">
      <c r="B2957"/>
      <c r="C2957"/>
      <c r="D2957"/>
      <c r="E2957"/>
      <c r="F2957"/>
      <c r="G2957"/>
    </row>
    <row r="2958" spans="2:7" x14ac:dyDescent="0.2">
      <c r="B2958"/>
      <c r="C2958"/>
      <c r="D2958"/>
      <c r="E2958"/>
      <c r="F2958"/>
      <c r="G2958"/>
    </row>
    <row r="2959" spans="2:7" x14ac:dyDescent="0.2">
      <c r="B2959"/>
      <c r="C2959"/>
      <c r="D2959"/>
      <c r="E2959"/>
      <c r="F2959"/>
      <c r="G2959"/>
    </row>
    <row r="2960" spans="2:7" x14ac:dyDescent="0.2">
      <c r="B2960"/>
      <c r="C2960"/>
      <c r="D2960"/>
      <c r="E2960"/>
      <c r="F2960"/>
      <c r="G2960"/>
    </row>
    <row r="2961" spans="2:7" x14ac:dyDescent="0.2">
      <c r="B2961"/>
      <c r="C2961"/>
      <c r="D2961"/>
      <c r="E2961"/>
      <c r="F2961"/>
      <c r="G2961"/>
    </row>
    <row r="2962" spans="2:7" x14ac:dyDescent="0.2">
      <c r="B2962"/>
      <c r="C2962"/>
      <c r="D2962"/>
      <c r="E2962"/>
      <c r="F2962"/>
      <c r="G2962"/>
    </row>
    <row r="2963" spans="2:7" x14ac:dyDescent="0.2">
      <c r="B2963"/>
      <c r="C2963"/>
      <c r="D2963"/>
      <c r="E2963"/>
      <c r="F2963"/>
      <c r="G2963"/>
    </row>
    <row r="2964" spans="2:7" x14ac:dyDescent="0.2">
      <c r="B2964"/>
      <c r="C2964"/>
      <c r="D2964"/>
      <c r="E2964"/>
      <c r="F2964"/>
      <c r="G2964"/>
    </row>
    <row r="2965" spans="2:7" x14ac:dyDescent="0.2">
      <c r="B2965"/>
      <c r="C2965"/>
      <c r="D2965"/>
      <c r="E2965"/>
      <c r="F2965"/>
      <c r="G2965"/>
    </row>
    <row r="2966" spans="2:7" x14ac:dyDescent="0.2">
      <c r="B2966"/>
      <c r="C2966"/>
      <c r="D2966"/>
      <c r="E2966"/>
      <c r="F2966"/>
      <c r="G2966"/>
    </row>
    <row r="2967" spans="2:7" x14ac:dyDescent="0.2">
      <c r="B2967"/>
      <c r="C2967"/>
      <c r="D2967"/>
      <c r="E2967"/>
      <c r="F2967"/>
      <c r="G2967"/>
    </row>
    <row r="2968" spans="2:7" x14ac:dyDescent="0.2">
      <c r="B2968"/>
      <c r="C2968"/>
      <c r="D2968"/>
      <c r="E2968"/>
      <c r="F2968"/>
      <c r="G2968"/>
    </row>
    <row r="2969" spans="2:7" x14ac:dyDescent="0.2">
      <c r="B2969"/>
      <c r="C2969"/>
      <c r="D2969"/>
      <c r="E2969"/>
      <c r="F2969"/>
      <c r="G2969"/>
    </row>
    <row r="2970" spans="2:7" x14ac:dyDescent="0.2">
      <c r="B2970"/>
      <c r="C2970"/>
      <c r="D2970"/>
      <c r="E2970"/>
      <c r="F2970"/>
      <c r="G2970"/>
    </row>
    <row r="2971" spans="2:7" x14ac:dyDescent="0.2">
      <c r="B2971"/>
      <c r="C2971"/>
      <c r="D2971"/>
      <c r="E2971"/>
      <c r="F2971"/>
      <c r="G2971"/>
    </row>
    <row r="2972" spans="2:7" x14ac:dyDescent="0.2">
      <c r="B2972"/>
      <c r="C2972"/>
      <c r="D2972"/>
      <c r="E2972"/>
      <c r="F2972"/>
      <c r="G2972"/>
    </row>
    <row r="2973" spans="2:7" x14ac:dyDescent="0.2">
      <c r="B2973"/>
      <c r="C2973"/>
      <c r="D2973"/>
      <c r="E2973"/>
      <c r="F2973"/>
      <c r="G2973"/>
    </row>
    <row r="2974" spans="2:7" x14ac:dyDescent="0.2">
      <c r="B2974"/>
      <c r="C2974"/>
      <c r="D2974"/>
      <c r="E2974"/>
      <c r="F2974"/>
      <c r="G2974"/>
    </row>
    <row r="2975" spans="2:7" x14ac:dyDescent="0.2">
      <c r="B2975"/>
      <c r="C2975"/>
      <c r="D2975"/>
      <c r="E2975"/>
      <c r="F2975"/>
      <c r="G2975"/>
    </row>
    <row r="2976" spans="2:7" x14ac:dyDescent="0.2">
      <c r="B2976"/>
      <c r="C2976"/>
      <c r="D2976"/>
      <c r="E2976"/>
      <c r="F2976"/>
      <c r="G2976"/>
    </row>
    <row r="2977" spans="2:7" x14ac:dyDescent="0.2">
      <c r="B2977"/>
      <c r="C2977"/>
      <c r="D2977"/>
      <c r="E2977"/>
      <c r="F2977"/>
      <c r="G2977"/>
    </row>
    <row r="2978" spans="2:7" x14ac:dyDescent="0.2">
      <c r="B2978"/>
      <c r="C2978"/>
      <c r="D2978"/>
      <c r="E2978"/>
      <c r="F2978"/>
      <c r="G2978"/>
    </row>
    <row r="2979" spans="2:7" x14ac:dyDescent="0.2">
      <c r="B2979"/>
      <c r="C2979"/>
      <c r="D2979"/>
      <c r="E2979"/>
      <c r="F2979"/>
      <c r="G2979"/>
    </row>
    <row r="2980" spans="2:7" x14ac:dyDescent="0.2">
      <c r="B2980"/>
      <c r="C2980"/>
      <c r="D2980"/>
      <c r="E2980"/>
      <c r="F2980"/>
      <c r="G2980"/>
    </row>
    <row r="2981" spans="2:7" x14ac:dyDescent="0.2">
      <c r="B2981"/>
      <c r="C2981"/>
      <c r="D2981"/>
      <c r="E2981"/>
      <c r="F2981"/>
      <c r="G2981"/>
    </row>
    <row r="2982" spans="2:7" x14ac:dyDescent="0.2">
      <c r="B2982"/>
      <c r="C2982"/>
      <c r="D2982"/>
      <c r="E2982"/>
      <c r="F2982"/>
      <c r="G2982"/>
    </row>
    <row r="2983" spans="2:7" x14ac:dyDescent="0.2">
      <c r="B2983"/>
      <c r="C2983"/>
      <c r="D2983"/>
      <c r="E2983"/>
      <c r="F2983"/>
      <c r="G2983"/>
    </row>
    <row r="2984" spans="2:7" x14ac:dyDescent="0.2">
      <c r="B2984"/>
      <c r="C2984"/>
      <c r="D2984"/>
      <c r="E2984"/>
      <c r="F2984"/>
      <c r="G2984"/>
    </row>
    <row r="2985" spans="2:7" x14ac:dyDescent="0.2">
      <c r="B2985"/>
      <c r="C2985"/>
      <c r="D2985"/>
      <c r="E2985"/>
      <c r="F2985"/>
      <c r="G2985"/>
    </row>
    <row r="2986" spans="2:7" x14ac:dyDescent="0.2">
      <c r="B2986"/>
      <c r="C2986"/>
      <c r="D2986"/>
      <c r="E2986"/>
      <c r="F2986"/>
      <c r="G2986"/>
    </row>
    <row r="2987" spans="2:7" x14ac:dyDescent="0.2">
      <c r="B2987"/>
      <c r="C2987"/>
      <c r="D2987"/>
      <c r="E2987"/>
      <c r="F2987"/>
      <c r="G2987"/>
    </row>
    <row r="2988" spans="2:7" x14ac:dyDescent="0.2">
      <c r="B2988"/>
      <c r="C2988"/>
      <c r="D2988"/>
      <c r="E2988"/>
      <c r="F2988"/>
      <c r="G2988"/>
    </row>
    <row r="2989" spans="2:7" x14ac:dyDescent="0.2">
      <c r="B2989"/>
      <c r="C2989"/>
      <c r="D2989"/>
      <c r="E2989"/>
      <c r="F2989"/>
      <c r="G2989"/>
    </row>
    <row r="2990" spans="2:7" x14ac:dyDescent="0.2">
      <c r="B2990"/>
      <c r="C2990"/>
      <c r="D2990"/>
      <c r="E2990"/>
      <c r="F2990"/>
      <c r="G2990"/>
    </row>
    <row r="2991" spans="2:7" x14ac:dyDescent="0.2">
      <c r="B2991"/>
      <c r="C2991"/>
      <c r="D2991"/>
      <c r="E2991"/>
      <c r="F2991"/>
      <c r="G2991"/>
    </row>
    <row r="2992" spans="2:7" x14ac:dyDescent="0.2">
      <c r="B2992"/>
      <c r="C2992"/>
      <c r="D2992"/>
      <c r="E2992"/>
      <c r="F2992"/>
      <c r="G2992"/>
    </row>
    <row r="2993" spans="2:7" x14ac:dyDescent="0.2">
      <c r="B2993"/>
      <c r="C2993"/>
      <c r="D2993"/>
      <c r="E2993"/>
      <c r="F2993"/>
      <c r="G2993"/>
    </row>
    <row r="2994" spans="2:7" x14ac:dyDescent="0.2">
      <c r="B2994"/>
      <c r="C2994"/>
      <c r="D2994"/>
      <c r="E2994"/>
      <c r="F2994"/>
      <c r="G2994"/>
    </row>
    <row r="2995" spans="2:7" x14ac:dyDescent="0.2">
      <c r="B2995"/>
      <c r="C2995"/>
      <c r="D2995"/>
      <c r="E2995"/>
      <c r="F2995"/>
      <c r="G2995"/>
    </row>
    <row r="2996" spans="2:7" x14ac:dyDescent="0.2">
      <c r="B2996"/>
      <c r="C2996"/>
      <c r="D2996"/>
      <c r="E2996"/>
      <c r="F2996"/>
      <c r="G2996"/>
    </row>
    <row r="2997" spans="2:7" x14ac:dyDescent="0.2">
      <c r="B2997"/>
      <c r="C2997"/>
      <c r="D2997"/>
      <c r="E2997"/>
      <c r="F2997"/>
      <c r="G2997"/>
    </row>
    <row r="2998" spans="2:7" x14ac:dyDescent="0.2">
      <c r="B2998"/>
      <c r="C2998"/>
      <c r="D2998"/>
      <c r="E2998"/>
      <c r="F2998"/>
      <c r="G2998"/>
    </row>
    <row r="2999" spans="2:7" x14ac:dyDescent="0.2">
      <c r="B2999"/>
      <c r="C2999"/>
      <c r="D2999"/>
      <c r="E2999"/>
      <c r="F2999"/>
      <c r="G2999"/>
    </row>
    <row r="3000" spans="2:7" x14ac:dyDescent="0.2">
      <c r="B3000"/>
      <c r="C3000"/>
      <c r="D3000"/>
      <c r="E3000"/>
      <c r="F3000"/>
      <c r="G3000"/>
    </row>
    <row r="3001" spans="2:7" x14ac:dyDescent="0.2">
      <c r="B3001"/>
      <c r="C3001"/>
      <c r="D3001"/>
      <c r="E3001"/>
      <c r="F3001"/>
      <c r="G3001"/>
    </row>
    <row r="3002" spans="2:7" x14ac:dyDescent="0.2">
      <c r="B3002"/>
      <c r="C3002"/>
      <c r="D3002"/>
      <c r="E3002"/>
      <c r="F3002"/>
      <c r="G3002"/>
    </row>
    <row r="3003" spans="2:7" x14ac:dyDescent="0.2">
      <c r="B3003"/>
      <c r="C3003"/>
      <c r="D3003"/>
      <c r="E3003"/>
      <c r="F3003"/>
      <c r="G3003"/>
    </row>
    <row r="3004" spans="2:7" x14ac:dyDescent="0.2">
      <c r="B3004"/>
      <c r="C3004"/>
      <c r="D3004"/>
      <c r="E3004"/>
      <c r="F3004"/>
      <c r="G3004"/>
    </row>
    <row r="3005" spans="2:7" x14ac:dyDescent="0.2">
      <c r="B3005"/>
      <c r="C3005"/>
      <c r="D3005"/>
      <c r="E3005"/>
      <c r="F3005"/>
      <c r="G3005"/>
    </row>
    <row r="3006" spans="2:7" x14ac:dyDescent="0.2">
      <c r="B3006"/>
      <c r="C3006"/>
      <c r="D3006"/>
      <c r="E3006"/>
      <c r="F3006"/>
      <c r="G3006"/>
    </row>
    <row r="3007" spans="2:7" x14ac:dyDescent="0.2">
      <c r="B3007"/>
      <c r="C3007"/>
      <c r="D3007"/>
      <c r="E3007"/>
      <c r="F3007"/>
      <c r="G3007"/>
    </row>
    <row r="3008" spans="2:7" x14ac:dyDescent="0.2">
      <c r="B3008"/>
      <c r="C3008"/>
      <c r="D3008"/>
      <c r="E3008"/>
      <c r="F3008"/>
      <c r="G3008"/>
    </row>
    <row r="3009" spans="2:7" x14ac:dyDescent="0.2">
      <c r="B3009"/>
      <c r="C3009"/>
      <c r="D3009"/>
      <c r="E3009"/>
      <c r="F3009"/>
      <c r="G3009"/>
    </row>
    <row r="3010" spans="2:7" x14ac:dyDescent="0.2">
      <c r="B3010"/>
      <c r="C3010"/>
      <c r="D3010"/>
      <c r="E3010"/>
      <c r="F3010"/>
      <c r="G3010"/>
    </row>
    <row r="3011" spans="2:7" x14ac:dyDescent="0.2">
      <c r="B3011"/>
      <c r="C3011"/>
      <c r="D3011"/>
      <c r="E3011"/>
      <c r="F3011"/>
      <c r="G3011"/>
    </row>
    <row r="3012" spans="2:7" x14ac:dyDescent="0.2">
      <c r="B3012"/>
      <c r="C3012"/>
      <c r="D3012"/>
      <c r="E3012"/>
      <c r="F3012"/>
      <c r="G3012"/>
    </row>
    <row r="3013" spans="2:7" x14ac:dyDescent="0.2">
      <c r="B3013"/>
      <c r="C3013"/>
      <c r="D3013"/>
      <c r="E3013"/>
      <c r="F3013"/>
      <c r="G3013"/>
    </row>
    <row r="3014" spans="2:7" x14ac:dyDescent="0.2">
      <c r="B3014"/>
      <c r="C3014"/>
      <c r="D3014"/>
      <c r="E3014"/>
      <c r="F3014"/>
      <c r="G3014"/>
    </row>
    <row r="3015" spans="2:7" x14ac:dyDescent="0.2">
      <c r="B3015"/>
      <c r="C3015"/>
      <c r="D3015"/>
      <c r="E3015"/>
      <c r="F3015"/>
      <c r="G3015"/>
    </row>
    <row r="3016" spans="2:7" x14ac:dyDescent="0.2">
      <c r="B3016"/>
      <c r="C3016"/>
      <c r="D3016"/>
      <c r="E3016"/>
      <c r="F3016"/>
      <c r="G3016"/>
    </row>
    <row r="3017" spans="2:7" x14ac:dyDescent="0.2">
      <c r="B3017"/>
      <c r="C3017"/>
      <c r="D3017"/>
      <c r="E3017"/>
      <c r="F3017"/>
      <c r="G3017"/>
    </row>
    <row r="3018" spans="2:7" x14ac:dyDescent="0.2">
      <c r="B3018"/>
      <c r="C3018"/>
      <c r="D3018"/>
      <c r="E3018"/>
      <c r="F3018"/>
      <c r="G3018"/>
    </row>
    <row r="3019" spans="2:7" x14ac:dyDescent="0.2">
      <c r="B3019"/>
      <c r="C3019"/>
      <c r="D3019"/>
      <c r="E3019"/>
      <c r="F3019"/>
      <c r="G3019"/>
    </row>
    <row r="3020" spans="2:7" x14ac:dyDescent="0.2">
      <c r="B3020"/>
      <c r="C3020"/>
      <c r="D3020"/>
      <c r="E3020"/>
      <c r="F3020"/>
      <c r="G3020"/>
    </row>
    <row r="3021" spans="2:7" x14ac:dyDescent="0.2">
      <c r="B3021"/>
      <c r="C3021"/>
      <c r="D3021"/>
      <c r="E3021"/>
      <c r="F3021"/>
      <c r="G3021"/>
    </row>
    <row r="3022" spans="2:7" x14ac:dyDescent="0.2">
      <c r="B3022"/>
      <c r="C3022"/>
      <c r="D3022"/>
      <c r="E3022"/>
      <c r="F3022"/>
      <c r="G3022"/>
    </row>
    <row r="3023" spans="2:7" x14ac:dyDescent="0.2">
      <c r="B3023"/>
      <c r="C3023"/>
      <c r="D3023"/>
      <c r="E3023"/>
      <c r="F3023"/>
      <c r="G3023"/>
    </row>
    <row r="3024" spans="2:7" x14ac:dyDescent="0.2">
      <c r="B3024"/>
      <c r="C3024"/>
      <c r="D3024"/>
      <c r="E3024"/>
      <c r="F3024"/>
      <c r="G3024"/>
    </row>
    <row r="3025" spans="2:7" x14ac:dyDescent="0.2">
      <c r="B3025"/>
      <c r="C3025"/>
      <c r="D3025"/>
      <c r="E3025"/>
      <c r="F3025"/>
      <c r="G3025"/>
    </row>
    <row r="3026" spans="2:7" x14ac:dyDescent="0.2">
      <c r="B3026"/>
      <c r="C3026"/>
      <c r="D3026"/>
      <c r="E3026"/>
      <c r="F3026"/>
      <c r="G3026"/>
    </row>
    <row r="3027" spans="2:7" x14ac:dyDescent="0.2">
      <c r="B3027"/>
      <c r="C3027"/>
      <c r="D3027"/>
      <c r="E3027"/>
      <c r="F3027"/>
      <c r="G3027"/>
    </row>
    <row r="3028" spans="2:7" x14ac:dyDescent="0.2">
      <c r="B3028"/>
      <c r="C3028"/>
      <c r="D3028"/>
      <c r="E3028"/>
      <c r="F3028"/>
      <c r="G3028"/>
    </row>
    <row r="3029" spans="2:7" x14ac:dyDescent="0.2">
      <c r="B3029"/>
      <c r="C3029"/>
      <c r="D3029"/>
      <c r="E3029"/>
      <c r="F3029"/>
      <c r="G3029"/>
    </row>
    <row r="3030" spans="2:7" x14ac:dyDescent="0.2">
      <c r="B3030"/>
      <c r="C3030"/>
      <c r="D3030"/>
      <c r="E3030"/>
      <c r="F3030"/>
      <c r="G3030"/>
    </row>
    <row r="3031" spans="2:7" x14ac:dyDescent="0.2">
      <c r="B3031"/>
      <c r="C3031"/>
      <c r="D3031"/>
      <c r="E3031"/>
      <c r="F3031"/>
      <c r="G3031"/>
    </row>
    <row r="3032" spans="2:7" x14ac:dyDescent="0.2">
      <c r="B3032"/>
      <c r="C3032"/>
      <c r="D3032"/>
      <c r="E3032"/>
      <c r="F3032"/>
      <c r="G3032"/>
    </row>
    <row r="3033" spans="2:7" x14ac:dyDescent="0.2">
      <c r="B3033"/>
      <c r="C3033"/>
      <c r="D3033"/>
      <c r="E3033"/>
      <c r="F3033"/>
      <c r="G3033"/>
    </row>
    <row r="3034" spans="2:7" x14ac:dyDescent="0.2">
      <c r="B3034"/>
      <c r="C3034"/>
      <c r="D3034"/>
      <c r="E3034"/>
      <c r="F3034"/>
      <c r="G3034"/>
    </row>
    <row r="3035" spans="2:7" x14ac:dyDescent="0.2">
      <c r="B3035"/>
      <c r="C3035"/>
      <c r="D3035"/>
      <c r="E3035"/>
      <c r="F3035"/>
      <c r="G3035"/>
    </row>
    <row r="3036" spans="2:7" x14ac:dyDescent="0.2">
      <c r="B3036"/>
      <c r="C3036"/>
      <c r="D3036"/>
      <c r="E3036"/>
      <c r="F3036"/>
      <c r="G3036"/>
    </row>
    <row r="3037" spans="2:7" x14ac:dyDescent="0.2">
      <c r="B3037"/>
      <c r="C3037"/>
      <c r="D3037"/>
      <c r="E3037"/>
      <c r="F3037"/>
      <c r="G3037"/>
    </row>
    <row r="3038" spans="2:7" x14ac:dyDescent="0.2">
      <c r="B3038"/>
      <c r="C3038"/>
      <c r="D3038"/>
      <c r="E3038"/>
      <c r="F3038"/>
      <c r="G3038"/>
    </row>
    <row r="3039" spans="2:7" x14ac:dyDescent="0.2">
      <c r="B3039"/>
      <c r="C3039"/>
      <c r="D3039"/>
      <c r="E3039"/>
      <c r="F3039"/>
      <c r="G3039"/>
    </row>
    <row r="3040" spans="2:7" x14ac:dyDescent="0.2">
      <c r="B3040"/>
      <c r="C3040"/>
      <c r="D3040"/>
      <c r="E3040"/>
      <c r="F3040"/>
      <c r="G3040"/>
    </row>
    <row r="3041" spans="2:7" x14ac:dyDescent="0.2">
      <c r="B3041"/>
      <c r="C3041"/>
      <c r="D3041"/>
      <c r="E3041"/>
      <c r="F3041"/>
      <c r="G3041"/>
    </row>
    <row r="3042" spans="2:7" x14ac:dyDescent="0.2">
      <c r="B3042"/>
      <c r="C3042"/>
      <c r="D3042"/>
      <c r="E3042"/>
      <c r="F3042"/>
      <c r="G3042"/>
    </row>
    <row r="3043" spans="2:7" x14ac:dyDescent="0.2">
      <c r="B3043"/>
      <c r="C3043"/>
      <c r="D3043"/>
      <c r="E3043"/>
      <c r="F3043"/>
      <c r="G3043"/>
    </row>
    <row r="3044" spans="2:7" x14ac:dyDescent="0.2">
      <c r="B3044"/>
      <c r="C3044"/>
      <c r="D3044"/>
      <c r="E3044"/>
      <c r="F3044"/>
      <c r="G3044"/>
    </row>
    <row r="3045" spans="2:7" x14ac:dyDescent="0.2">
      <c r="B3045"/>
      <c r="C3045"/>
      <c r="D3045"/>
      <c r="E3045"/>
      <c r="F3045"/>
      <c r="G3045"/>
    </row>
    <row r="3046" spans="2:7" x14ac:dyDescent="0.2">
      <c r="B3046"/>
      <c r="C3046"/>
      <c r="D3046"/>
      <c r="E3046"/>
      <c r="F3046"/>
      <c r="G3046"/>
    </row>
    <row r="3047" spans="2:7" x14ac:dyDescent="0.2">
      <c r="B3047"/>
      <c r="C3047"/>
      <c r="D3047"/>
      <c r="E3047"/>
      <c r="F3047"/>
      <c r="G3047"/>
    </row>
    <row r="3048" spans="2:7" x14ac:dyDescent="0.2">
      <c r="B3048"/>
      <c r="C3048"/>
      <c r="D3048"/>
      <c r="E3048"/>
      <c r="F3048"/>
      <c r="G3048"/>
    </row>
    <row r="3049" spans="2:7" x14ac:dyDescent="0.2">
      <c r="B3049"/>
      <c r="C3049"/>
      <c r="D3049"/>
      <c r="E3049"/>
      <c r="F3049"/>
      <c r="G3049"/>
    </row>
    <row r="3050" spans="2:7" x14ac:dyDescent="0.2">
      <c r="B3050"/>
      <c r="C3050"/>
      <c r="D3050"/>
      <c r="E3050"/>
      <c r="F3050"/>
      <c r="G3050"/>
    </row>
    <row r="3051" spans="2:7" x14ac:dyDescent="0.2">
      <c r="B3051"/>
      <c r="C3051"/>
      <c r="D3051"/>
      <c r="E3051"/>
      <c r="F3051"/>
      <c r="G3051"/>
    </row>
    <row r="3052" spans="2:7" x14ac:dyDescent="0.2">
      <c r="B3052"/>
      <c r="C3052"/>
      <c r="D3052"/>
      <c r="E3052"/>
      <c r="F3052"/>
      <c r="G3052"/>
    </row>
    <row r="3053" spans="2:7" x14ac:dyDescent="0.2">
      <c r="B3053"/>
      <c r="C3053"/>
      <c r="D3053"/>
      <c r="E3053"/>
      <c r="F3053"/>
      <c r="G3053"/>
    </row>
    <row r="3054" spans="2:7" x14ac:dyDescent="0.2">
      <c r="B3054"/>
      <c r="C3054"/>
      <c r="D3054"/>
      <c r="E3054"/>
      <c r="F3054"/>
      <c r="G3054"/>
    </row>
    <row r="3055" spans="2:7" x14ac:dyDescent="0.2">
      <c r="B3055"/>
      <c r="C3055"/>
      <c r="D3055"/>
      <c r="E3055"/>
      <c r="F3055"/>
      <c r="G3055"/>
    </row>
    <row r="3056" spans="2:7" x14ac:dyDescent="0.2">
      <c r="B3056"/>
      <c r="C3056"/>
      <c r="D3056"/>
      <c r="E3056"/>
      <c r="F3056"/>
      <c r="G3056"/>
    </row>
    <row r="3057" spans="2:7" x14ac:dyDescent="0.2">
      <c r="B3057"/>
      <c r="C3057"/>
      <c r="D3057"/>
      <c r="E3057"/>
      <c r="F3057"/>
      <c r="G3057"/>
    </row>
    <row r="3058" spans="2:7" x14ac:dyDescent="0.2">
      <c r="B3058"/>
      <c r="C3058"/>
      <c r="D3058"/>
      <c r="E3058"/>
      <c r="F3058"/>
      <c r="G3058"/>
    </row>
    <row r="3059" spans="2:7" x14ac:dyDescent="0.2">
      <c r="B3059"/>
      <c r="C3059"/>
      <c r="D3059"/>
      <c r="E3059"/>
      <c r="F3059"/>
      <c r="G3059"/>
    </row>
    <row r="3060" spans="2:7" x14ac:dyDescent="0.2">
      <c r="B3060"/>
      <c r="C3060"/>
      <c r="D3060"/>
      <c r="E3060"/>
      <c r="F3060"/>
      <c r="G3060"/>
    </row>
    <row r="3061" spans="2:7" x14ac:dyDescent="0.2">
      <c r="B3061"/>
      <c r="C3061"/>
      <c r="D3061"/>
      <c r="E3061"/>
      <c r="F3061"/>
      <c r="G3061"/>
    </row>
    <row r="3062" spans="2:7" x14ac:dyDescent="0.2">
      <c r="B3062"/>
      <c r="C3062"/>
      <c r="D3062"/>
      <c r="E3062"/>
      <c r="F3062"/>
      <c r="G3062"/>
    </row>
    <row r="3063" spans="2:7" x14ac:dyDescent="0.2">
      <c r="B3063"/>
      <c r="C3063"/>
      <c r="D3063"/>
      <c r="E3063"/>
      <c r="F3063"/>
      <c r="G3063"/>
    </row>
    <row r="3064" spans="2:7" x14ac:dyDescent="0.2">
      <c r="B3064"/>
      <c r="C3064"/>
      <c r="D3064"/>
      <c r="E3064"/>
      <c r="F3064"/>
      <c r="G3064"/>
    </row>
    <row r="3065" spans="2:7" x14ac:dyDescent="0.2">
      <c r="B3065"/>
      <c r="C3065"/>
      <c r="D3065"/>
      <c r="E3065"/>
      <c r="F3065"/>
      <c r="G3065"/>
    </row>
    <row r="3066" spans="2:7" x14ac:dyDescent="0.2">
      <c r="B3066"/>
      <c r="C3066"/>
      <c r="D3066"/>
      <c r="E3066"/>
      <c r="F3066"/>
      <c r="G3066"/>
    </row>
    <row r="3067" spans="2:7" x14ac:dyDescent="0.2">
      <c r="B3067"/>
      <c r="C3067"/>
      <c r="D3067"/>
      <c r="E3067"/>
      <c r="F3067"/>
      <c r="G3067"/>
    </row>
    <row r="3068" spans="2:7" x14ac:dyDescent="0.2">
      <c r="B3068"/>
      <c r="C3068"/>
      <c r="D3068"/>
      <c r="E3068"/>
      <c r="F3068"/>
      <c r="G3068"/>
    </row>
    <row r="3069" spans="2:7" x14ac:dyDescent="0.2">
      <c r="B3069"/>
      <c r="C3069"/>
      <c r="D3069"/>
      <c r="E3069"/>
      <c r="F3069"/>
      <c r="G3069"/>
    </row>
    <row r="3070" spans="2:7" x14ac:dyDescent="0.2">
      <c r="B3070"/>
      <c r="C3070"/>
      <c r="D3070"/>
      <c r="E3070"/>
      <c r="F3070"/>
      <c r="G3070"/>
    </row>
    <row r="3071" spans="2:7" x14ac:dyDescent="0.2">
      <c r="B3071"/>
      <c r="C3071"/>
      <c r="D3071"/>
      <c r="E3071"/>
      <c r="F3071"/>
      <c r="G3071"/>
    </row>
    <row r="3072" spans="2:7" x14ac:dyDescent="0.2">
      <c r="B3072"/>
      <c r="C3072"/>
      <c r="D3072"/>
      <c r="E3072"/>
      <c r="F3072"/>
      <c r="G3072"/>
    </row>
    <row r="3073" spans="2:7" x14ac:dyDescent="0.2">
      <c r="B3073"/>
      <c r="C3073"/>
      <c r="D3073"/>
      <c r="E3073"/>
      <c r="F3073"/>
      <c r="G3073"/>
    </row>
    <row r="3074" spans="2:7" x14ac:dyDescent="0.2">
      <c r="B3074"/>
      <c r="C3074"/>
      <c r="D3074"/>
      <c r="E3074"/>
      <c r="F3074"/>
      <c r="G3074"/>
    </row>
    <row r="3075" spans="2:7" x14ac:dyDescent="0.2">
      <c r="B3075"/>
      <c r="C3075"/>
      <c r="D3075"/>
      <c r="E3075"/>
      <c r="F3075"/>
      <c r="G3075"/>
    </row>
    <row r="3076" spans="2:7" x14ac:dyDescent="0.2">
      <c r="B3076"/>
      <c r="C3076"/>
      <c r="D3076"/>
      <c r="E3076"/>
      <c r="F3076"/>
      <c r="G3076"/>
    </row>
    <row r="3077" spans="2:7" x14ac:dyDescent="0.2">
      <c r="B3077"/>
      <c r="C3077"/>
      <c r="D3077"/>
      <c r="E3077"/>
      <c r="F3077"/>
      <c r="G3077"/>
    </row>
    <row r="3078" spans="2:7" x14ac:dyDescent="0.2">
      <c r="B3078"/>
      <c r="C3078"/>
      <c r="D3078"/>
      <c r="E3078"/>
      <c r="F3078"/>
      <c r="G3078"/>
    </row>
    <row r="3079" spans="2:7" x14ac:dyDescent="0.2">
      <c r="B3079"/>
      <c r="C3079"/>
      <c r="D3079"/>
      <c r="E3079"/>
      <c r="F3079"/>
      <c r="G3079"/>
    </row>
    <row r="3080" spans="2:7" x14ac:dyDescent="0.2">
      <c r="B3080"/>
      <c r="C3080"/>
      <c r="D3080"/>
      <c r="E3080"/>
      <c r="F3080"/>
      <c r="G3080"/>
    </row>
    <row r="3081" spans="2:7" x14ac:dyDescent="0.2">
      <c r="B3081"/>
      <c r="C3081"/>
      <c r="D3081"/>
      <c r="E3081"/>
      <c r="F3081"/>
      <c r="G3081"/>
    </row>
    <row r="3082" spans="2:7" x14ac:dyDescent="0.2">
      <c r="B3082"/>
      <c r="C3082"/>
      <c r="D3082"/>
      <c r="E3082"/>
      <c r="F3082"/>
      <c r="G3082"/>
    </row>
    <row r="3083" spans="2:7" x14ac:dyDescent="0.2">
      <c r="B3083"/>
      <c r="C3083"/>
      <c r="D3083"/>
      <c r="E3083"/>
      <c r="F3083"/>
      <c r="G3083"/>
    </row>
    <row r="3084" spans="2:7" x14ac:dyDescent="0.2">
      <c r="B3084"/>
      <c r="C3084"/>
      <c r="D3084"/>
      <c r="E3084"/>
      <c r="F3084"/>
      <c r="G3084"/>
    </row>
    <row r="3085" spans="2:7" x14ac:dyDescent="0.2">
      <c r="B3085"/>
      <c r="C3085"/>
      <c r="D3085"/>
      <c r="E3085"/>
      <c r="F3085"/>
      <c r="G3085"/>
    </row>
    <row r="3086" spans="2:7" x14ac:dyDescent="0.2">
      <c r="B3086"/>
      <c r="C3086"/>
      <c r="D3086"/>
      <c r="E3086"/>
      <c r="F3086"/>
      <c r="G3086"/>
    </row>
    <row r="3087" spans="2:7" x14ac:dyDescent="0.2">
      <c r="B3087"/>
      <c r="C3087"/>
      <c r="D3087"/>
      <c r="E3087"/>
      <c r="F3087"/>
      <c r="G3087"/>
    </row>
    <row r="3088" spans="2:7" x14ac:dyDescent="0.2">
      <c r="B3088"/>
      <c r="C3088"/>
      <c r="D3088"/>
      <c r="E3088"/>
      <c r="F3088"/>
      <c r="G3088"/>
    </row>
    <row r="3089" spans="2:7" x14ac:dyDescent="0.2">
      <c r="B3089"/>
      <c r="C3089"/>
      <c r="D3089"/>
      <c r="E3089"/>
      <c r="F3089"/>
      <c r="G3089"/>
    </row>
    <row r="3090" spans="2:7" x14ac:dyDescent="0.2">
      <c r="B3090"/>
      <c r="C3090"/>
      <c r="D3090"/>
      <c r="E3090"/>
      <c r="F3090"/>
      <c r="G3090"/>
    </row>
    <row r="3091" spans="2:7" x14ac:dyDescent="0.2">
      <c r="B3091"/>
      <c r="C3091"/>
      <c r="D3091"/>
      <c r="E3091"/>
      <c r="F3091"/>
      <c r="G3091"/>
    </row>
    <row r="3092" spans="2:7" x14ac:dyDescent="0.2">
      <c r="B3092"/>
      <c r="C3092"/>
      <c r="D3092"/>
      <c r="E3092"/>
      <c r="F3092"/>
      <c r="G3092"/>
    </row>
    <row r="3093" spans="2:7" x14ac:dyDescent="0.2">
      <c r="B3093"/>
      <c r="C3093"/>
      <c r="D3093"/>
      <c r="E3093"/>
      <c r="F3093"/>
      <c r="G3093"/>
    </row>
    <row r="3094" spans="2:7" x14ac:dyDescent="0.2">
      <c r="B3094"/>
      <c r="C3094"/>
      <c r="D3094"/>
      <c r="E3094"/>
      <c r="F3094"/>
      <c r="G3094"/>
    </row>
    <row r="3095" spans="2:7" x14ac:dyDescent="0.2">
      <c r="B3095"/>
      <c r="C3095"/>
      <c r="D3095"/>
      <c r="E3095"/>
      <c r="F3095"/>
      <c r="G3095"/>
    </row>
    <row r="3096" spans="2:7" x14ac:dyDescent="0.2">
      <c r="B3096"/>
      <c r="C3096"/>
      <c r="D3096"/>
      <c r="E3096"/>
      <c r="F3096"/>
      <c r="G3096"/>
    </row>
    <row r="3097" spans="2:7" x14ac:dyDescent="0.2">
      <c r="B3097"/>
      <c r="C3097"/>
      <c r="D3097"/>
      <c r="E3097"/>
      <c r="F3097"/>
      <c r="G3097"/>
    </row>
    <row r="3098" spans="2:7" x14ac:dyDescent="0.2">
      <c r="B3098"/>
      <c r="C3098"/>
      <c r="D3098"/>
      <c r="E3098"/>
      <c r="F3098"/>
      <c r="G3098"/>
    </row>
    <row r="3099" spans="2:7" x14ac:dyDescent="0.2">
      <c r="B3099"/>
      <c r="C3099"/>
      <c r="D3099"/>
      <c r="E3099"/>
      <c r="F3099"/>
      <c r="G3099"/>
    </row>
    <row r="3100" spans="2:7" x14ac:dyDescent="0.2">
      <c r="B3100"/>
      <c r="C3100"/>
      <c r="D3100"/>
      <c r="E3100"/>
      <c r="F3100"/>
      <c r="G3100"/>
    </row>
    <row r="3101" spans="2:7" x14ac:dyDescent="0.2">
      <c r="B3101"/>
      <c r="C3101"/>
      <c r="D3101"/>
      <c r="E3101"/>
      <c r="F3101"/>
      <c r="G3101"/>
    </row>
    <row r="3102" spans="2:7" x14ac:dyDescent="0.2">
      <c r="B3102"/>
      <c r="C3102"/>
      <c r="D3102"/>
      <c r="E3102"/>
      <c r="F3102"/>
      <c r="G3102"/>
    </row>
    <row r="3103" spans="2:7" x14ac:dyDescent="0.2">
      <c r="B3103"/>
      <c r="C3103"/>
      <c r="D3103"/>
      <c r="E3103"/>
      <c r="F3103"/>
      <c r="G3103"/>
    </row>
    <row r="3104" spans="2:7" x14ac:dyDescent="0.2">
      <c r="B3104"/>
      <c r="C3104"/>
      <c r="D3104"/>
      <c r="E3104"/>
      <c r="F3104"/>
      <c r="G3104"/>
    </row>
    <row r="3105" spans="2:7" x14ac:dyDescent="0.2">
      <c r="B3105"/>
      <c r="C3105"/>
      <c r="D3105"/>
      <c r="E3105"/>
      <c r="F3105"/>
      <c r="G3105"/>
    </row>
    <row r="3106" spans="2:7" x14ac:dyDescent="0.2">
      <c r="B3106"/>
      <c r="C3106"/>
      <c r="D3106"/>
      <c r="E3106"/>
      <c r="F3106"/>
      <c r="G3106"/>
    </row>
    <row r="3107" spans="2:7" x14ac:dyDescent="0.2">
      <c r="B3107"/>
      <c r="C3107"/>
      <c r="D3107"/>
      <c r="E3107"/>
      <c r="F3107"/>
      <c r="G3107"/>
    </row>
    <row r="3108" spans="2:7" x14ac:dyDescent="0.2">
      <c r="B3108"/>
      <c r="C3108"/>
      <c r="D3108"/>
      <c r="E3108"/>
      <c r="F3108"/>
      <c r="G3108"/>
    </row>
    <row r="3109" spans="2:7" x14ac:dyDescent="0.2">
      <c r="B3109"/>
      <c r="C3109"/>
      <c r="D3109"/>
      <c r="E3109"/>
      <c r="F3109"/>
      <c r="G3109"/>
    </row>
    <row r="3110" spans="2:7" x14ac:dyDescent="0.2">
      <c r="B3110"/>
      <c r="C3110"/>
      <c r="D3110"/>
      <c r="E3110"/>
      <c r="F3110"/>
      <c r="G3110"/>
    </row>
    <row r="3111" spans="2:7" x14ac:dyDescent="0.2">
      <c r="B3111"/>
      <c r="C3111"/>
      <c r="D3111"/>
      <c r="E3111"/>
      <c r="F3111"/>
      <c r="G3111"/>
    </row>
    <row r="3112" spans="2:7" x14ac:dyDescent="0.2">
      <c r="B3112"/>
      <c r="C3112"/>
      <c r="D3112"/>
      <c r="E3112"/>
      <c r="F3112"/>
      <c r="G3112"/>
    </row>
    <row r="3113" spans="2:7" x14ac:dyDescent="0.2">
      <c r="B3113"/>
      <c r="C3113"/>
      <c r="D3113"/>
      <c r="E3113"/>
      <c r="F3113"/>
      <c r="G3113"/>
    </row>
    <row r="3114" spans="2:7" x14ac:dyDescent="0.2">
      <c r="B3114"/>
      <c r="C3114"/>
      <c r="D3114"/>
      <c r="E3114"/>
      <c r="F3114"/>
      <c r="G3114"/>
    </row>
    <row r="3115" spans="2:7" x14ac:dyDescent="0.2">
      <c r="B3115"/>
      <c r="C3115"/>
      <c r="D3115"/>
      <c r="E3115"/>
      <c r="F3115"/>
      <c r="G3115"/>
    </row>
    <row r="3116" spans="2:7" x14ac:dyDescent="0.2">
      <c r="B3116"/>
      <c r="C3116"/>
      <c r="D3116"/>
      <c r="E3116"/>
      <c r="F3116"/>
      <c r="G3116"/>
    </row>
    <row r="3117" spans="2:7" x14ac:dyDescent="0.2">
      <c r="B3117"/>
      <c r="C3117"/>
      <c r="D3117"/>
      <c r="E3117"/>
      <c r="F3117"/>
      <c r="G3117"/>
    </row>
    <row r="3118" spans="2:7" x14ac:dyDescent="0.2">
      <c r="B3118"/>
      <c r="C3118"/>
      <c r="D3118"/>
      <c r="E3118"/>
      <c r="F3118"/>
      <c r="G3118"/>
    </row>
    <row r="3119" spans="2:7" x14ac:dyDescent="0.2">
      <c r="B3119"/>
      <c r="C3119"/>
      <c r="D3119"/>
      <c r="E3119"/>
      <c r="F3119"/>
      <c r="G3119"/>
    </row>
    <row r="3120" spans="2:7" x14ac:dyDescent="0.2">
      <c r="B3120"/>
      <c r="C3120"/>
      <c r="D3120"/>
      <c r="E3120"/>
      <c r="F3120"/>
      <c r="G3120"/>
    </row>
    <row r="3121" spans="2:7" x14ac:dyDescent="0.2">
      <c r="B3121"/>
      <c r="C3121"/>
      <c r="D3121"/>
      <c r="E3121"/>
      <c r="F3121"/>
      <c r="G3121"/>
    </row>
    <row r="3122" spans="2:7" x14ac:dyDescent="0.2">
      <c r="B3122"/>
      <c r="C3122"/>
      <c r="D3122"/>
      <c r="E3122"/>
      <c r="F3122"/>
      <c r="G3122"/>
    </row>
    <row r="3123" spans="2:7" x14ac:dyDescent="0.2">
      <c r="B3123"/>
      <c r="C3123"/>
      <c r="D3123"/>
      <c r="E3123"/>
      <c r="F3123"/>
      <c r="G3123"/>
    </row>
    <row r="3124" spans="2:7" x14ac:dyDescent="0.2">
      <c r="B3124"/>
      <c r="C3124"/>
      <c r="D3124"/>
      <c r="E3124"/>
      <c r="F3124"/>
      <c r="G3124"/>
    </row>
    <row r="3125" spans="2:7" x14ac:dyDescent="0.2">
      <c r="B3125"/>
      <c r="C3125"/>
      <c r="D3125"/>
      <c r="E3125"/>
      <c r="F3125"/>
      <c r="G3125"/>
    </row>
    <row r="3126" spans="2:7" x14ac:dyDescent="0.2">
      <c r="B3126"/>
      <c r="C3126"/>
      <c r="D3126"/>
      <c r="E3126"/>
      <c r="F3126"/>
      <c r="G3126"/>
    </row>
    <row r="3127" spans="2:7" x14ac:dyDescent="0.2">
      <c r="B3127"/>
      <c r="C3127"/>
      <c r="D3127"/>
      <c r="E3127"/>
      <c r="F3127"/>
      <c r="G3127"/>
    </row>
    <row r="3128" spans="2:7" x14ac:dyDescent="0.2">
      <c r="B3128"/>
      <c r="C3128"/>
      <c r="D3128"/>
      <c r="E3128"/>
      <c r="F3128"/>
      <c r="G3128"/>
    </row>
    <row r="3129" spans="2:7" x14ac:dyDescent="0.2">
      <c r="B3129"/>
      <c r="C3129"/>
      <c r="D3129"/>
      <c r="E3129"/>
      <c r="F3129"/>
      <c r="G3129"/>
    </row>
    <row r="3130" spans="2:7" x14ac:dyDescent="0.2">
      <c r="B3130"/>
      <c r="C3130"/>
      <c r="D3130"/>
      <c r="E3130"/>
      <c r="F3130"/>
      <c r="G3130"/>
    </row>
    <row r="3131" spans="2:7" x14ac:dyDescent="0.2">
      <c r="B3131"/>
      <c r="C3131"/>
      <c r="D3131"/>
      <c r="E3131"/>
      <c r="F3131"/>
      <c r="G3131"/>
    </row>
    <row r="3132" spans="2:7" x14ac:dyDescent="0.2">
      <c r="B3132"/>
      <c r="C3132"/>
      <c r="D3132"/>
      <c r="E3132"/>
      <c r="F3132"/>
      <c r="G3132"/>
    </row>
    <row r="3133" spans="2:7" x14ac:dyDescent="0.2">
      <c r="B3133"/>
      <c r="C3133"/>
      <c r="D3133"/>
      <c r="E3133"/>
      <c r="F3133"/>
      <c r="G3133"/>
    </row>
    <row r="3134" spans="2:7" x14ac:dyDescent="0.2">
      <c r="B3134"/>
      <c r="C3134"/>
      <c r="D3134"/>
      <c r="E3134"/>
      <c r="F3134"/>
      <c r="G3134"/>
    </row>
    <row r="3135" spans="2:7" x14ac:dyDescent="0.2">
      <c r="B3135"/>
      <c r="C3135"/>
      <c r="D3135"/>
      <c r="E3135"/>
      <c r="F3135"/>
      <c r="G3135"/>
    </row>
    <row r="3136" spans="2:7" x14ac:dyDescent="0.2">
      <c r="B3136"/>
      <c r="C3136"/>
      <c r="D3136"/>
      <c r="E3136"/>
      <c r="F3136"/>
      <c r="G3136"/>
    </row>
    <row r="3137" spans="2:7" x14ac:dyDescent="0.2">
      <c r="B3137"/>
      <c r="C3137"/>
      <c r="D3137"/>
      <c r="E3137"/>
      <c r="F3137"/>
      <c r="G3137"/>
    </row>
    <row r="3138" spans="2:7" x14ac:dyDescent="0.2">
      <c r="B3138"/>
      <c r="C3138"/>
      <c r="D3138"/>
      <c r="E3138"/>
      <c r="F3138"/>
      <c r="G3138"/>
    </row>
    <row r="3139" spans="2:7" x14ac:dyDescent="0.2">
      <c r="B3139"/>
      <c r="C3139"/>
      <c r="D3139"/>
      <c r="E3139"/>
      <c r="F3139"/>
      <c r="G3139"/>
    </row>
    <row r="3140" spans="2:7" x14ac:dyDescent="0.2">
      <c r="B3140"/>
      <c r="C3140"/>
      <c r="D3140"/>
      <c r="E3140"/>
      <c r="F3140"/>
      <c r="G3140"/>
    </row>
    <row r="3141" spans="2:7" x14ac:dyDescent="0.2">
      <c r="B3141"/>
      <c r="C3141"/>
      <c r="D3141"/>
      <c r="E3141"/>
      <c r="F3141"/>
      <c r="G3141"/>
    </row>
    <row r="3142" spans="2:7" x14ac:dyDescent="0.2">
      <c r="B3142"/>
      <c r="C3142"/>
      <c r="D3142"/>
      <c r="E3142"/>
      <c r="F3142"/>
      <c r="G3142"/>
    </row>
    <row r="3143" spans="2:7" x14ac:dyDescent="0.2">
      <c r="B3143"/>
      <c r="C3143"/>
      <c r="D3143"/>
      <c r="E3143"/>
      <c r="F3143"/>
      <c r="G3143"/>
    </row>
    <row r="3144" spans="2:7" x14ac:dyDescent="0.2">
      <c r="B3144"/>
      <c r="C3144"/>
      <c r="D3144"/>
      <c r="E3144"/>
      <c r="F3144"/>
      <c r="G3144"/>
    </row>
    <row r="3145" spans="2:7" x14ac:dyDescent="0.2">
      <c r="B3145"/>
      <c r="C3145"/>
      <c r="D3145"/>
      <c r="E3145"/>
      <c r="F3145"/>
      <c r="G3145"/>
    </row>
    <row r="3146" spans="2:7" x14ac:dyDescent="0.2">
      <c r="B3146"/>
      <c r="C3146"/>
      <c r="D3146"/>
      <c r="E3146"/>
      <c r="F3146"/>
      <c r="G3146"/>
    </row>
    <row r="3147" spans="2:7" x14ac:dyDescent="0.2">
      <c r="B3147"/>
      <c r="C3147"/>
      <c r="D3147"/>
      <c r="E3147"/>
      <c r="F3147"/>
      <c r="G3147"/>
    </row>
    <row r="3148" spans="2:7" x14ac:dyDescent="0.2">
      <c r="B3148"/>
      <c r="C3148"/>
      <c r="D3148"/>
      <c r="E3148"/>
      <c r="F3148"/>
      <c r="G3148"/>
    </row>
    <row r="3149" spans="2:7" x14ac:dyDescent="0.2">
      <c r="B3149"/>
      <c r="C3149"/>
      <c r="D3149"/>
      <c r="E3149"/>
      <c r="F3149"/>
      <c r="G3149"/>
    </row>
    <row r="3150" spans="2:7" x14ac:dyDescent="0.2">
      <c r="B3150"/>
      <c r="C3150"/>
      <c r="D3150"/>
      <c r="E3150"/>
      <c r="F3150"/>
      <c r="G3150"/>
    </row>
    <row r="3151" spans="2:7" x14ac:dyDescent="0.2">
      <c r="B3151"/>
      <c r="C3151"/>
      <c r="D3151"/>
      <c r="E3151"/>
      <c r="F3151"/>
      <c r="G3151"/>
    </row>
    <row r="3152" spans="2:7" x14ac:dyDescent="0.2">
      <c r="B3152"/>
      <c r="C3152"/>
      <c r="D3152"/>
      <c r="E3152"/>
      <c r="F3152"/>
      <c r="G3152"/>
    </row>
    <row r="3153" spans="2:7" x14ac:dyDescent="0.2">
      <c r="B3153"/>
      <c r="C3153"/>
      <c r="D3153"/>
      <c r="E3153"/>
      <c r="F3153"/>
      <c r="G3153"/>
    </row>
    <row r="3154" spans="2:7" x14ac:dyDescent="0.2">
      <c r="B3154"/>
      <c r="C3154"/>
      <c r="D3154"/>
      <c r="E3154"/>
      <c r="F3154"/>
      <c r="G3154"/>
    </row>
    <row r="3155" spans="2:7" x14ac:dyDescent="0.2">
      <c r="B3155"/>
      <c r="C3155"/>
      <c r="D3155"/>
      <c r="E3155"/>
      <c r="F3155"/>
      <c r="G3155"/>
    </row>
    <row r="3156" spans="2:7" x14ac:dyDescent="0.2">
      <c r="B3156"/>
      <c r="C3156"/>
      <c r="D3156"/>
      <c r="E3156"/>
      <c r="F3156"/>
      <c r="G3156"/>
    </row>
    <row r="3157" spans="2:7" x14ac:dyDescent="0.2">
      <c r="B3157"/>
      <c r="C3157"/>
      <c r="D3157"/>
      <c r="E3157"/>
      <c r="F3157"/>
      <c r="G3157"/>
    </row>
    <row r="3158" spans="2:7" x14ac:dyDescent="0.2">
      <c r="B3158"/>
      <c r="C3158"/>
      <c r="D3158"/>
      <c r="E3158"/>
      <c r="F3158"/>
      <c r="G3158"/>
    </row>
    <row r="3159" spans="2:7" x14ac:dyDescent="0.2">
      <c r="B3159"/>
      <c r="C3159"/>
      <c r="D3159"/>
      <c r="E3159"/>
      <c r="F3159"/>
      <c r="G3159"/>
    </row>
    <row r="3160" spans="2:7" x14ac:dyDescent="0.2">
      <c r="B3160"/>
      <c r="C3160"/>
      <c r="D3160"/>
      <c r="E3160"/>
      <c r="F3160"/>
      <c r="G3160"/>
    </row>
    <row r="3161" spans="2:7" x14ac:dyDescent="0.2">
      <c r="B3161"/>
      <c r="C3161"/>
      <c r="D3161"/>
      <c r="E3161"/>
      <c r="F3161"/>
      <c r="G3161"/>
    </row>
    <row r="3162" spans="2:7" x14ac:dyDescent="0.2">
      <c r="B3162"/>
      <c r="C3162"/>
      <c r="D3162"/>
      <c r="E3162"/>
      <c r="F3162"/>
      <c r="G3162"/>
    </row>
    <row r="3163" spans="2:7" x14ac:dyDescent="0.2">
      <c r="B3163"/>
      <c r="C3163"/>
      <c r="D3163"/>
      <c r="E3163"/>
      <c r="F3163"/>
      <c r="G3163"/>
    </row>
    <row r="3164" spans="2:7" x14ac:dyDescent="0.2">
      <c r="B3164"/>
      <c r="C3164"/>
      <c r="D3164"/>
      <c r="E3164"/>
      <c r="F3164"/>
      <c r="G3164"/>
    </row>
    <row r="3165" spans="2:7" x14ac:dyDescent="0.2">
      <c r="B3165"/>
      <c r="C3165"/>
      <c r="D3165"/>
      <c r="E3165"/>
      <c r="F3165"/>
      <c r="G3165"/>
    </row>
    <row r="3166" spans="2:7" x14ac:dyDescent="0.2">
      <c r="B3166"/>
      <c r="C3166"/>
      <c r="D3166"/>
      <c r="E3166"/>
      <c r="F3166"/>
      <c r="G3166"/>
    </row>
    <row r="3167" spans="2:7" x14ac:dyDescent="0.2">
      <c r="B3167"/>
      <c r="C3167"/>
      <c r="D3167"/>
      <c r="E3167"/>
      <c r="F3167"/>
      <c r="G3167"/>
    </row>
    <row r="3168" spans="2:7" x14ac:dyDescent="0.2">
      <c r="B3168"/>
      <c r="C3168"/>
      <c r="D3168"/>
      <c r="E3168"/>
      <c r="F3168"/>
      <c r="G3168"/>
    </row>
    <row r="3169" spans="2:7" x14ac:dyDescent="0.2">
      <c r="B3169"/>
      <c r="C3169"/>
      <c r="D3169"/>
      <c r="E3169"/>
      <c r="F3169"/>
      <c r="G3169"/>
    </row>
    <row r="3170" spans="2:7" x14ac:dyDescent="0.2">
      <c r="B3170"/>
      <c r="C3170"/>
      <c r="D3170"/>
      <c r="E3170"/>
      <c r="F3170"/>
      <c r="G3170"/>
    </row>
    <row r="3171" spans="2:7" x14ac:dyDescent="0.2">
      <c r="B3171"/>
      <c r="C3171"/>
      <c r="D3171"/>
      <c r="E3171"/>
      <c r="F3171"/>
      <c r="G3171"/>
    </row>
    <row r="3172" spans="2:7" x14ac:dyDescent="0.2">
      <c r="B3172"/>
      <c r="C3172"/>
      <c r="D3172"/>
      <c r="E3172"/>
      <c r="F3172"/>
      <c r="G3172"/>
    </row>
    <row r="3173" spans="2:7" x14ac:dyDescent="0.2">
      <c r="B3173"/>
      <c r="C3173"/>
      <c r="D3173"/>
      <c r="E3173"/>
      <c r="F3173"/>
      <c r="G3173"/>
    </row>
    <row r="3174" spans="2:7" x14ac:dyDescent="0.2">
      <c r="B3174"/>
      <c r="C3174"/>
      <c r="D3174"/>
      <c r="E3174"/>
      <c r="F3174"/>
      <c r="G3174"/>
    </row>
    <row r="3175" spans="2:7" x14ac:dyDescent="0.2">
      <c r="B3175"/>
      <c r="C3175"/>
      <c r="D3175"/>
      <c r="E3175"/>
      <c r="F3175"/>
      <c r="G3175"/>
    </row>
    <row r="3176" spans="2:7" x14ac:dyDescent="0.2">
      <c r="B3176"/>
      <c r="C3176"/>
      <c r="D3176"/>
      <c r="E3176"/>
      <c r="F3176"/>
      <c r="G3176"/>
    </row>
    <row r="3177" spans="2:7" x14ac:dyDescent="0.2">
      <c r="B3177"/>
      <c r="C3177"/>
      <c r="D3177"/>
      <c r="E3177"/>
      <c r="F3177"/>
      <c r="G3177"/>
    </row>
    <row r="3178" spans="2:7" x14ac:dyDescent="0.2">
      <c r="B3178"/>
      <c r="C3178"/>
      <c r="D3178"/>
      <c r="E3178"/>
      <c r="F3178"/>
      <c r="G3178"/>
    </row>
    <row r="3179" spans="2:7" x14ac:dyDescent="0.2">
      <c r="B3179"/>
      <c r="C3179"/>
      <c r="D3179"/>
      <c r="E3179"/>
      <c r="F3179"/>
      <c r="G3179"/>
    </row>
    <row r="3180" spans="2:7" x14ac:dyDescent="0.2">
      <c r="B3180"/>
      <c r="C3180"/>
      <c r="D3180"/>
      <c r="E3180"/>
      <c r="F3180"/>
      <c r="G3180"/>
    </row>
    <row r="3181" spans="2:7" x14ac:dyDescent="0.2">
      <c r="B3181"/>
      <c r="C3181"/>
      <c r="D3181"/>
      <c r="E3181"/>
      <c r="F3181"/>
      <c r="G3181"/>
    </row>
    <row r="3182" spans="2:7" x14ac:dyDescent="0.2">
      <c r="B3182"/>
      <c r="C3182"/>
      <c r="D3182"/>
      <c r="E3182"/>
      <c r="F3182"/>
      <c r="G3182"/>
    </row>
    <row r="3183" spans="2:7" x14ac:dyDescent="0.2">
      <c r="B3183"/>
      <c r="C3183"/>
      <c r="D3183"/>
      <c r="E3183"/>
      <c r="F3183"/>
      <c r="G3183"/>
    </row>
    <row r="3184" spans="2:7" x14ac:dyDescent="0.2">
      <c r="B3184"/>
      <c r="C3184"/>
      <c r="D3184"/>
      <c r="E3184"/>
      <c r="F3184"/>
      <c r="G3184"/>
    </row>
    <row r="3185" spans="2:7" x14ac:dyDescent="0.2">
      <c r="B3185"/>
      <c r="C3185"/>
      <c r="D3185"/>
      <c r="E3185"/>
      <c r="F3185"/>
      <c r="G3185"/>
    </row>
    <row r="3186" spans="2:7" x14ac:dyDescent="0.2">
      <c r="B3186"/>
      <c r="C3186"/>
      <c r="D3186"/>
      <c r="E3186"/>
      <c r="F3186"/>
      <c r="G3186"/>
    </row>
    <row r="3187" spans="2:7" x14ac:dyDescent="0.2">
      <c r="B3187"/>
      <c r="C3187"/>
      <c r="D3187"/>
      <c r="E3187"/>
      <c r="F3187"/>
      <c r="G3187"/>
    </row>
    <row r="3188" spans="2:7" x14ac:dyDescent="0.2">
      <c r="B3188"/>
      <c r="C3188"/>
      <c r="D3188"/>
      <c r="E3188"/>
      <c r="F3188"/>
      <c r="G3188"/>
    </row>
    <row r="3189" spans="2:7" x14ac:dyDescent="0.2">
      <c r="B3189"/>
      <c r="C3189"/>
      <c r="D3189"/>
      <c r="E3189"/>
      <c r="F3189"/>
      <c r="G3189"/>
    </row>
    <row r="3190" spans="2:7" x14ac:dyDescent="0.2">
      <c r="B3190"/>
      <c r="C3190"/>
      <c r="D3190"/>
      <c r="E3190"/>
      <c r="F3190"/>
      <c r="G3190"/>
    </row>
    <row r="3191" spans="2:7" x14ac:dyDescent="0.2">
      <c r="B3191"/>
      <c r="C3191"/>
      <c r="D3191"/>
      <c r="E3191"/>
      <c r="F3191"/>
      <c r="G3191"/>
    </row>
    <row r="3192" spans="2:7" x14ac:dyDescent="0.2">
      <c r="B3192"/>
      <c r="C3192"/>
      <c r="D3192"/>
      <c r="E3192"/>
      <c r="F3192"/>
      <c r="G3192"/>
    </row>
    <row r="3193" spans="2:7" x14ac:dyDescent="0.2">
      <c r="B3193"/>
      <c r="C3193"/>
      <c r="D3193"/>
      <c r="E3193"/>
      <c r="F3193"/>
      <c r="G3193"/>
    </row>
    <row r="3194" spans="2:7" x14ac:dyDescent="0.2">
      <c r="B3194"/>
      <c r="C3194"/>
      <c r="D3194"/>
      <c r="E3194"/>
      <c r="F3194"/>
      <c r="G3194"/>
    </row>
    <row r="3195" spans="2:7" x14ac:dyDescent="0.2">
      <c r="B3195"/>
      <c r="C3195"/>
      <c r="D3195"/>
      <c r="E3195"/>
      <c r="F3195"/>
      <c r="G3195"/>
    </row>
    <row r="3196" spans="2:7" x14ac:dyDescent="0.2">
      <c r="B3196"/>
      <c r="C3196"/>
      <c r="D3196"/>
      <c r="E3196"/>
      <c r="F3196"/>
      <c r="G3196"/>
    </row>
    <row r="3197" spans="2:7" x14ac:dyDescent="0.2">
      <c r="B3197"/>
      <c r="C3197"/>
      <c r="D3197"/>
      <c r="E3197"/>
      <c r="F3197"/>
      <c r="G3197"/>
    </row>
    <row r="3198" spans="2:7" x14ac:dyDescent="0.2">
      <c r="B3198"/>
      <c r="C3198"/>
      <c r="D3198"/>
      <c r="E3198"/>
      <c r="F3198"/>
      <c r="G3198"/>
    </row>
    <row r="3199" spans="2:7" x14ac:dyDescent="0.2">
      <c r="B3199"/>
      <c r="C3199"/>
      <c r="D3199"/>
      <c r="E3199"/>
      <c r="F3199"/>
      <c r="G3199"/>
    </row>
    <row r="3200" spans="2:7" x14ac:dyDescent="0.2">
      <c r="B3200"/>
      <c r="C3200"/>
      <c r="D3200"/>
      <c r="E3200"/>
      <c r="F3200"/>
      <c r="G3200"/>
    </row>
    <row r="3201" spans="2:7" x14ac:dyDescent="0.2">
      <c r="B3201"/>
      <c r="C3201"/>
      <c r="D3201"/>
      <c r="E3201"/>
      <c r="F3201"/>
      <c r="G3201"/>
    </row>
    <row r="3202" spans="2:7" x14ac:dyDescent="0.2">
      <c r="B3202"/>
      <c r="C3202"/>
      <c r="D3202"/>
      <c r="E3202"/>
      <c r="F3202"/>
      <c r="G3202"/>
    </row>
    <row r="3203" spans="2:7" x14ac:dyDescent="0.2">
      <c r="B3203"/>
      <c r="C3203"/>
      <c r="D3203"/>
      <c r="E3203"/>
      <c r="F3203"/>
      <c r="G3203"/>
    </row>
    <row r="3204" spans="2:7" x14ac:dyDescent="0.2">
      <c r="B3204"/>
      <c r="C3204"/>
      <c r="D3204"/>
      <c r="E3204"/>
      <c r="F3204"/>
      <c r="G3204"/>
    </row>
    <row r="3205" spans="2:7" x14ac:dyDescent="0.2">
      <c r="B3205"/>
      <c r="C3205"/>
      <c r="D3205"/>
      <c r="E3205"/>
      <c r="F3205"/>
      <c r="G3205"/>
    </row>
    <row r="3206" spans="2:7" x14ac:dyDescent="0.2">
      <c r="B3206"/>
      <c r="C3206"/>
      <c r="D3206"/>
      <c r="E3206"/>
      <c r="F3206"/>
      <c r="G3206"/>
    </row>
    <row r="3207" spans="2:7" x14ac:dyDescent="0.2">
      <c r="B3207"/>
      <c r="C3207"/>
      <c r="D3207"/>
      <c r="E3207"/>
      <c r="F3207"/>
      <c r="G3207"/>
    </row>
    <row r="3208" spans="2:7" x14ac:dyDescent="0.2">
      <c r="B3208"/>
      <c r="C3208"/>
      <c r="D3208"/>
      <c r="E3208"/>
      <c r="F3208"/>
      <c r="G3208"/>
    </row>
    <row r="3209" spans="2:7" x14ac:dyDescent="0.2">
      <c r="B3209"/>
      <c r="C3209"/>
      <c r="D3209"/>
      <c r="E3209"/>
      <c r="F3209"/>
      <c r="G3209"/>
    </row>
    <row r="3210" spans="2:7" x14ac:dyDescent="0.2">
      <c r="B3210"/>
      <c r="C3210"/>
      <c r="D3210"/>
      <c r="E3210"/>
      <c r="F3210"/>
      <c r="G3210"/>
    </row>
    <row r="3211" spans="2:7" x14ac:dyDescent="0.2">
      <c r="B3211"/>
      <c r="C3211"/>
      <c r="D3211"/>
      <c r="E3211"/>
      <c r="F3211"/>
      <c r="G3211"/>
    </row>
    <row r="3212" spans="2:7" x14ac:dyDescent="0.2">
      <c r="B3212"/>
      <c r="C3212"/>
      <c r="D3212"/>
      <c r="E3212"/>
      <c r="F3212"/>
      <c r="G3212"/>
    </row>
    <row r="3213" spans="2:7" x14ac:dyDescent="0.2">
      <c r="B3213"/>
      <c r="C3213"/>
      <c r="D3213"/>
      <c r="E3213"/>
      <c r="F3213"/>
      <c r="G3213"/>
    </row>
    <row r="3214" spans="2:7" x14ac:dyDescent="0.2">
      <c r="B3214"/>
      <c r="C3214"/>
      <c r="D3214"/>
      <c r="E3214"/>
      <c r="F3214"/>
      <c r="G3214"/>
    </row>
    <row r="3215" spans="2:7" x14ac:dyDescent="0.2">
      <c r="B3215"/>
      <c r="C3215"/>
      <c r="D3215"/>
      <c r="E3215"/>
      <c r="F3215"/>
      <c r="G3215"/>
    </row>
    <row r="3216" spans="2:7" x14ac:dyDescent="0.2">
      <c r="B3216"/>
      <c r="C3216"/>
      <c r="D3216"/>
      <c r="E3216"/>
      <c r="F3216"/>
      <c r="G3216"/>
    </row>
    <row r="3217" spans="2:7" x14ac:dyDescent="0.2">
      <c r="B3217"/>
      <c r="C3217"/>
      <c r="D3217"/>
      <c r="E3217"/>
      <c r="F3217"/>
      <c r="G3217"/>
    </row>
    <row r="3218" spans="2:7" x14ac:dyDescent="0.2">
      <c r="B3218"/>
      <c r="C3218"/>
      <c r="D3218"/>
      <c r="E3218"/>
      <c r="F3218"/>
      <c r="G3218"/>
    </row>
    <row r="3219" spans="2:7" x14ac:dyDescent="0.2">
      <c r="B3219"/>
      <c r="C3219"/>
      <c r="D3219"/>
      <c r="E3219"/>
      <c r="F3219"/>
      <c r="G3219"/>
    </row>
    <row r="3220" spans="2:7" x14ac:dyDescent="0.2">
      <c r="B3220"/>
      <c r="C3220"/>
      <c r="D3220"/>
      <c r="E3220"/>
      <c r="F3220"/>
      <c r="G3220"/>
    </row>
    <row r="3221" spans="2:7" x14ac:dyDescent="0.2">
      <c r="B3221"/>
      <c r="C3221"/>
      <c r="D3221"/>
      <c r="E3221"/>
      <c r="F3221"/>
      <c r="G3221"/>
    </row>
    <row r="3222" spans="2:7" x14ac:dyDescent="0.2">
      <c r="B3222"/>
      <c r="C3222"/>
      <c r="D3222"/>
      <c r="E3222"/>
      <c r="F3222"/>
      <c r="G3222"/>
    </row>
    <row r="3223" spans="2:7" x14ac:dyDescent="0.2">
      <c r="B3223"/>
      <c r="C3223"/>
      <c r="D3223"/>
      <c r="E3223"/>
      <c r="F3223"/>
      <c r="G3223"/>
    </row>
    <row r="3224" spans="2:7" x14ac:dyDescent="0.2">
      <c r="B3224"/>
      <c r="C3224"/>
      <c r="D3224"/>
      <c r="E3224"/>
      <c r="F3224"/>
      <c r="G3224"/>
    </row>
    <row r="3225" spans="2:7" x14ac:dyDescent="0.2">
      <c r="B3225"/>
      <c r="C3225"/>
      <c r="D3225"/>
      <c r="E3225"/>
      <c r="F3225"/>
      <c r="G3225"/>
    </row>
    <row r="3226" spans="2:7" x14ac:dyDescent="0.2">
      <c r="B3226"/>
      <c r="C3226"/>
      <c r="D3226"/>
      <c r="E3226"/>
      <c r="F3226"/>
      <c r="G3226"/>
    </row>
    <row r="3227" spans="2:7" x14ac:dyDescent="0.2">
      <c r="B3227"/>
      <c r="C3227"/>
      <c r="D3227"/>
      <c r="E3227"/>
      <c r="F3227"/>
      <c r="G3227"/>
    </row>
    <row r="3228" spans="2:7" x14ac:dyDescent="0.2">
      <c r="B3228"/>
      <c r="C3228"/>
      <c r="D3228"/>
      <c r="E3228"/>
      <c r="F3228"/>
      <c r="G3228"/>
    </row>
    <row r="3229" spans="2:7" x14ac:dyDescent="0.2">
      <c r="B3229"/>
      <c r="C3229"/>
      <c r="D3229"/>
      <c r="E3229"/>
      <c r="F3229"/>
      <c r="G3229"/>
    </row>
    <row r="3230" spans="2:7" x14ac:dyDescent="0.2">
      <c r="B3230"/>
      <c r="C3230"/>
      <c r="D3230"/>
      <c r="E3230"/>
      <c r="F3230"/>
      <c r="G3230"/>
    </row>
    <row r="3231" spans="2:7" x14ac:dyDescent="0.2">
      <c r="B3231"/>
      <c r="C3231"/>
      <c r="D3231"/>
      <c r="E3231"/>
      <c r="F3231"/>
      <c r="G3231"/>
    </row>
    <row r="3232" spans="2:7" x14ac:dyDescent="0.2">
      <c r="B3232"/>
      <c r="C3232"/>
      <c r="D3232"/>
      <c r="E3232"/>
      <c r="F3232"/>
      <c r="G3232"/>
    </row>
    <row r="3233" spans="2:7" x14ac:dyDescent="0.2">
      <c r="B3233"/>
      <c r="C3233"/>
      <c r="D3233"/>
      <c r="E3233"/>
      <c r="F3233"/>
      <c r="G3233"/>
    </row>
    <row r="3234" spans="2:7" x14ac:dyDescent="0.2">
      <c r="B3234"/>
      <c r="C3234"/>
      <c r="D3234"/>
      <c r="E3234"/>
      <c r="F3234"/>
      <c r="G3234"/>
    </row>
    <row r="3235" spans="2:7" x14ac:dyDescent="0.2">
      <c r="B3235"/>
      <c r="C3235"/>
      <c r="D3235"/>
      <c r="E3235"/>
      <c r="F3235"/>
      <c r="G3235"/>
    </row>
    <row r="3236" spans="2:7" x14ac:dyDescent="0.2">
      <c r="B3236"/>
      <c r="C3236"/>
      <c r="D3236"/>
      <c r="E3236"/>
      <c r="F3236"/>
      <c r="G3236"/>
    </row>
    <row r="3237" spans="2:7" x14ac:dyDescent="0.2">
      <c r="B3237"/>
      <c r="C3237"/>
      <c r="D3237"/>
      <c r="E3237"/>
      <c r="F3237"/>
      <c r="G3237"/>
    </row>
    <row r="3238" spans="2:7" x14ac:dyDescent="0.2">
      <c r="B3238"/>
      <c r="C3238"/>
      <c r="D3238"/>
      <c r="E3238"/>
      <c r="F3238"/>
      <c r="G3238"/>
    </row>
    <row r="3239" spans="2:7" x14ac:dyDescent="0.2">
      <c r="B3239"/>
      <c r="C3239"/>
      <c r="D3239"/>
      <c r="E3239"/>
      <c r="F3239"/>
      <c r="G3239"/>
    </row>
    <row r="3240" spans="2:7" x14ac:dyDescent="0.2">
      <c r="B3240"/>
      <c r="C3240"/>
      <c r="D3240"/>
      <c r="E3240"/>
      <c r="F3240"/>
      <c r="G3240"/>
    </row>
    <row r="3241" spans="2:7" x14ac:dyDescent="0.2">
      <c r="B3241"/>
      <c r="C3241"/>
      <c r="D3241"/>
      <c r="E3241"/>
      <c r="F3241"/>
      <c r="G3241"/>
    </row>
    <row r="3242" spans="2:7" x14ac:dyDescent="0.2">
      <c r="B3242"/>
      <c r="C3242"/>
      <c r="D3242"/>
      <c r="E3242"/>
      <c r="F3242"/>
      <c r="G3242"/>
    </row>
    <row r="3243" spans="2:7" x14ac:dyDescent="0.2">
      <c r="B3243"/>
      <c r="C3243"/>
      <c r="D3243"/>
      <c r="E3243"/>
      <c r="F3243"/>
      <c r="G3243"/>
    </row>
    <row r="3244" spans="2:7" x14ac:dyDescent="0.2">
      <c r="B3244"/>
      <c r="C3244"/>
      <c r="D3244"/>
      <c r="E3244"/>
      <c r="F3244"/>
      <c r="G3244"/>
    </row>
    <row r="3245" spans="2:7" x14ac:dyDescent="0.2">
      <c r="B3245"/>
      <c r="C3245"/>
      <c r="D3245"/>
      <c r="E3245"/>
      <c r="F3245"/>
      <c r="G3245"/>
    </row>
    <row r="3246" spans="2:7" x14ac:dyDescent="0.2">
      <c r="B3246"/>
      <c r="C3246"/>
      <c r="D3246"/>
      <c r="E3246"/>
      <c r="F3246"/>
      <c r="G3246"/>
    </row>
    <row r="3247" spans="2:7" x14ac:dyDescent="0.2">
      <c r="B3247"/>
      <c r="C3247"/>
      <c r="D3247"/>
      <c r="E3247"/>
      <c r="F3247"/>
      <c r="G3247"/>
    </row>
    <row r="3248" spans="2:7" x14ac:dyDescent="0.2">
      <c r="B3248"/>
      <c r="C3248"/>
      <c r="D3248"/>
      <c r="E3248"/>
      <c r="F3248"/>
      <c r="G3248"/>
    </row>
    <row r="3249" spans="2:7" x14ac:dyDescent="0.2">
      <c r="B3249"/>
      <c r="C3249"/>
      <c r="D3249"/>
      <c r="E3249"/>
      <c r="F3249"/>
      <c r="G3249"/>
    </row>
    <row r="3250" spans="2:7" x14ac:dyDescent="0.2">
      <c r="B3250"/>
      <c r="C3250"/>
      <c r="D3250"/>
      <c r="E3250"/>
      <c r="F3250"/>
      <c r="G3250"/>
    </row>
    <row r="3251" spans="2:7" x14ac:dyDescent="0.2">
      <c r="B3251"/>
      <c r="C3251"/>
      <c r="D3251"/>
      <c r="E3251"/>
      <c r="F3251"/>
      <c r="G3251"/>
    </row>
    <row r="3252" spans="2:7" x14ac:dyDescent="0.2">
      <c r="B3252"/>
      <c r="C3252"/>
      <c r="D3252"/>
      <c r="E3252"/>
      <c r="F3252"/>
      <c r="G3252"/>
    </row>
    <row r="3253" spans="2:7" x14ac:dyDescent="0.2">
      <c r="B3253"/>
      <c r="C3253"/>
      <c r="D3253"/>
      <c r="E3253"/>
      <c r="F3253"/>
      <c r="G3253"/>
    </row>
    <row r="3254" spans="2:7" x14ac:dyDescent="0.2">
      <c r="B3254"/>
      <c r="C3254"/>
      <c r="D3254"/>
      <c r="E3254"/>
      <c r="F3254"/>
      <c r="G3254"/>
    </row>
    <row r="3255" spans="2:7" x14ac:dyDescent="0.2">
      <c r="B3255"/>
      <c r="C3255"/>
      <c r="D3255"/>
      <c r="E3255"/>
      <c r="F3255"/>
      <c r="G3255"/>
    </row>
    <row r="3256" spans="2:7" x14ac:dyDescent="0.2">
      <c r="B3256"/>
      <c r="C3256"/>
      <c r="D3256"/>
      <c r="E3256"/>
      <c r="F3256"/>
      <c r="G3256"/>
    </row>
    <row r="3257" spans="2:7" x14ac:dyDescent="0.2">
      <c r="B3257"/>
      <c r="C3257"/>
      <c r="D3257"/>
      <c r="E3257"/>
      <c r="F3257"/>
      <c r="G3257"/>
    </row>
    <row r="3258" spans="2:7" x14ac:dyDescent="0.2">
      <c r="B3258"/>
      <c r="C3258"/>
      <c r="D3258"/>
      <c r="E3258"/>
      <c r="F3258"/>
      <c r="G3258"/>
    </row>
    <row r="3259" spans="2:7" x14ac:dyDescent="0.2">
      <c r="B3259"/>
      <c r="C3259"/>
      <c r="D3259"/>
      <c r="E3259"/>
      <c r="F3259"/>
      <c r="G3259"/>
    </row>
    <row r="3260" spans="2:7" x14ac:dyDescent="0.2">
      <c r="B3260"/>
      <c r="C3260"/>
      <c r="D3260"/>
      <c r="E3260"/>
      <c r="F3260"/>
      <c r="G3260"/>
    </row>
    <row r="3261" spans="2:7" x14ac:dyDescent="0.2">
      <c r="B3261"/>
      <c r="C3261"/>
      <c r="D3261"/>
      <c r="E3261"/>
      <c r="F3261"/>
      <c r="G3261"/>
    </row>
    <row r="3262" spans="2:7" x14ac:dyDescent="0.2">
      <c r="B3262"/>
      <c r="C3262"/>
      <c r="D3262"/>
      <c r="E3262"/>
      <c r="F3262"/>
      <c r="G3262"/>
    </row>
    <row r="3263" spans="2:7" x14ac:dyDescent="0.2">
      <c r="B3263"/>
      <c r="C3263"/>
      <c r="D3263"/>
      <c r="E3263"/>
      <c r="F3263"/>
      <c r="G3263"/>
    </row>
    <row r="3264" spans="2:7" x14ac:dyDescent="0.2">
      <c r="B3264"/>
      <c r="C3264"/>
      <c r="D3264"/>
      <c r="E3264"/>
      <c r="F3264"/>
      <c r="G3264"/>
    </row>
    <row r="3265" spans="2:7" x14ac:dyDescent="0.2">
      <c r="B3265"/>
      <c r="C3265"/>
      <c r="D3265"/>
      <c r="E3265"/>
      <c r="F3265"/>
      <c r="G3265"/>
    </row>
    <row r="3266" spans="2:7" x14ac:dyDescent="0.2">
      <c r="B3266"/>
      <c r="C3266"/>
      <c r="D3266"/>
      <c r="E3266"/>
      <c r="F3266"/>
      <c r="G3266"/>
    </row>
    <row r="3267" spans="2:7" x14ac:dyDescent="0.2">
      <c r="B3267"/>
      <c r="C3267"/>
      <c r="D3267"/>
      <c r="E3267"/>
      <c r="F3267"/>
      <c r="G3267"/>
    </row>
    <row r="3268" spans="2:7" x14ac:dyDescent="0.2">
      <c r="B3268"/>
      <c r="C3268"/>
      <c r="D3268"/>
      <c r="E3268"/>
      <c r="F3268"/>
      <c r="G3268"/>
    </row>
    <row r="3269" spans="2:7" x14ac:dyDescent="0.2">
      <c r="B3269"/>
      <c r="C3269"/>
      <c r="D3269"/>
      <c r="E3269"/>
      <c r="F3269"/>
      <c r="G3269"/>
    </row>
    <row r="3270" spans="2:7" x14ac:dyDescent="0.2">
      <c r="B3270"/>
      <c r="C3270"/>
      <c r="D3270"/>
      <c r="E3270"/>
      <c r="F3270"/>
      <c r="G3270"/>
    </row>
    <row r="3271" spans="2:7" x14ac:dyDescent="0.2">
      <c r="B3271"/>
      <c r="C3271"/>
      <c r="D3271"/>
      <c r="E3271"/>
      <c r="F3271"/>
      <c r="G3271"/>
    </row>
    <row r="3272" spans="2:7" x14ac:dyDescent="0.2">
      <c r="B3272"/>
      <c r="C3272"/>
      <c r="D3272"/>
      <c r="E3272"/>
      <c r="F3272"/>
      <c r="G3272"/>
    </row>
    <row r="3273" spans="2:7" x14ac:dyDescent="0.2">
      <c r="B3273"/>
      <c r="C3273"/>
      <c r="D3273"/>
      <c r="E3273"/>
      <c r="F3273"/>
      <c r="G3273"/>
    </row>
    <row r="3274" spans="2:7" x14ac:dyDescent="0.2">
      <c r="B3274"/>
      <c r="C3274"/>
      <c r="D3274"/>
      <c r="E3274"/>
      <c r="F3274"/>
      <c r="G3274"/>
    </row>
    <row r="3275" spans="2:7" x14ac:dyDescent="0.2">
      <c r="B3275"/>
      <c r="C3275"/>
      <c r="D3275"/>
      <c r="E3275"/>
      <c r="F3275"/>
      <c r="G3275"/>
    </row>
    <row r="3276" spans="2:7" x14ac:dyDescent="0.2">
      <c r="B3276"/>
      <c r="C3276"/>
      <c r="D3276"/>
      <c r="E3276"/>
      <c r="F3276"/>
      <c r="G3276"/>
    </row>
    <row r="3277" spans="2:7" x14ac:dyDescent="0.2">
      <c r="B3277"/>
      <c r="C3277"/>
      <c r="D3277"/>
      <c r="E3277"/>
      <c r="F3277"/>
      <c r="G3277"/>
    </row>
    <row r="3278" spans="2:7" x14ac:dyDescent="0.2">
      <c r="B3278"/>
      <c r="C3278"/>
      <c r="D3278"/>
      <c r="E3278"/>
      <c r="F3278"/>
      <c r="G3278"/>
    </row>
    <row r="3279" spans="2:7" x14ac:dyDescent="0.2">
      <c r="B3279"/>
      <c r="C3279"/>
      <c r="D3279"/>
      <c r="E3279"/>
      <c r="F3279"/>
      <c r="G3279"/>
    </row>
    <row r="3280" spans="2:7" x14ac:dyDescent="0.2">
      <c r="B3280"/>
      <c r="C3280"/>
      <c r="D3280"/>
      <c r="E3280"/>
      <c r="F3280"/>
      <c r="G3280"/>
    </row>
    <row r="3281" spans="2:7" x14ac:dyDescent="0.2">
      <c r="B3281"/>
      <c r="C3281"/>
      <c r="D3281"/>
      <c r="E3281"/>
      <c r="F3281"/>
      <c r="G3281"/>
    </row>
    <row r="3282" spans="2:7" x14ac:dyDescent="0.2">
      <c r="B3282"/>
      <c r="C3282"/>
      <c r="D3282"/>
      <c r="E3282"/>
      <c r="F3282"/>
      <c r="G3282"/>
    </row>
    <row r="3283" spans="2:7" x14ac:dyDescent="0.2">
      <c r="B3283"/>
      <c r="C3283"/>
      <c r="D3283"/>
      <c r="E3283"/>
      <c r="F3283"/>
      <c r="G3283"/>
    </row>
    <row r="3284" spans="2:7" x14ac:dyDescent="0.2">
      <c r="B3284"/>
      <c r="C3284"/>
      <c r="D3284"/>
      <c r="E3284"/>
      <c r="F3284"/>
      <c r="G3284"/>
    </row>
    <row r="3285" spans="2:7" x14ac:dyDescent="0.2">
      <c r="B3285"/>
      <c r="C3285"/>
      <c r="D3285"/>
      <c r="E3285"/>
      <c r="F3285"/>
      <c r="G3285"/>
    </row>
    <row r="3286" spans="2:7" x14ac:dyDescent="0.2">
      <c r="B3286"/>
      <c r="C3286"/>
      <c r="D3286"/>
      <c r="E3286"/>
      <c r="F3286"/>
      <c r="G3286"/>
    </row>
    <row r="3287" spans="2:7" x14ac:dyDescent="0.2">
      <c r="B3287"/>
      <c r="C3287"/>
      <c r="D3287"/>
      <c r="E3287"/>
      <c r="F3287"/>
      <c r="G3287"/>
    </row>
    <row r="3288" spans="2:7" x14ac:dyDescent="0.2">
      <c r="B3288"/>
      <c r="C3288"/>
      <c r="D3288"/>
      <c r="E3288"/>
      <c r="F3288"/>
      <c r="G3288"/>
    </row>
    <row r="3289" spans="2:7" x14ac:dyDescent="0.2">
      <c r="B3289"/>
      <c r="C3289"/>
      <c r="D3289"/>
      <c r="E3289"/>
      <c r="F3289"/>
      <c r="G3289"/>
    </row>
    <row r="3290" spans="2:7" x14ac:dyDescent="0.2">
      <c r="B3290"/>
      <c r="C3290"/>
      <c r="D3290"/>
      <c r="E3290"/>
      <c r="F3290"/>
      <c r="G3290"/>
    </row>
    <row r="3291" spans="2:7" x14ac:dyDescent="0.2">
      <c r="B3291"/>
      <c r="C3291"/>
      <c r="D3291"/>
      <c r="E3291"/>
      <c r="F3291"/>
      <c r="G3291"/>
    </row>
    <row r="3292" spans="2:7" x14ac:dyDescent="0.2">
      <c r="B3292"/>
      <c r="C3292"/>
      <c r="D3292"/>
      <c r="E3292"/>
      <c r="F3292"/>
      <c r="G3292"/>
    </row>
    <row r="3293" spans="2:7" x14ac:dyDescent="0.2">
      <c r="B3293"/>
      <c r="C3293"/>
      <c r="D3293"/>
      <c r="E3293"/>
      <c r="F3293"/>
      <c r="G3293"/>
    </row>
    <row r="3294" spans="2:7" x14ac:dyDescent="0.2">
      <c r="B3294"/>
      <c r="C3294"/>
      <c r="D3294"/>
      <c r="E3294"/>
      <c r="F3294"/>
      <c r="G3294"/>
    </row>
    <row r="3295" spans="2:7" x14ac:dyDescent="0.2">
      <c r="B3295"/>
      <c r="C3295"/>
      <c r="D3295"/>
      <c r="E3295"/>
      <c r="F3295"/>
      <c r="G3295"/>
    </row>
    <row r="3296" spans="2:7" x14ac:dyDescent="0.2">
      <c r="B3296"/>
      <c r="C3296"/>
      <c r="D3296"/>
      <c r="E3296"/>
      <c r="F3296"/>
      <c r="G3296"/>
    </row>
    <row r="3297" spans="2:7" x14ac:dyDescent="0.2">
      <c r="B3297"/>
      <c r="C3297"/>
      <c r="D3297"/>
      <c r="E3297"/>
      <c r="F3297"/>
      <c r="G3297"/>
    </row>
    <row r="3298" spans="2:7" x14ac:dyDescent="0.2">
      <c r="B3298"/>
      <c r="C3298"/>
      <c r="D3298"/>
      <c r="E3298"/>
      <c r="F3298"/>
      <c r="G3298"/>
    </row>
    <row r="3299" spans="2:7" x14ac:dyDescent="0.2">
      <c r="B3299"/>
      <c r="C3299"/>
      <c r="D3299"/>
      <c r="E3299"/>
      <c r="F3299"/>
      <c r="G3299"/>
    </row>
    <row r="3300" spans="2:7" x14ac:dyDescent="0.2">
      <c r="B3300"/>
      <c r="C3300"/>
      <c r="D3300"/>
      <c r="E3300"/>
      <c r="F3300"/>
      <c r="G3300"/>
    </row>
    <row r="3301" spans="2:7" x14ac:dyDescent="0.2">
      <c r="B3301"/>
      <c r="C3301"/>
      <c r="D3301"/>
      <c r="E3301"/>
      <c r="F3301"/>
      <c r="G3301"/>
    </row>
    <row r="3302" spans="2:7" x14ac:dyDescent="0.2">
      <c r="B3302"/>
      <c r="C3302"/>
      <c r="D3302"/>
      <c r="E3302"/>
      <c r="F3302"/>
      <c r="G3302"/>
    </row>
    <row r="3303" spans="2:7" x14ac:dyDescent="0.2">
      <c r="B3303"/>
      <c r="C3303"/>
      <c r="D3303"/>
      <c r="E3303"/>
      <c r="F3303"/>
      <c r="G3303"/>
    </row>
    <row r="3304" spans="2:7" x14ac:dyDescent="0.2">
      <c r="B3304"/>
      <c r="C3304"/>
      <c r="D3304"/>
      <c r="E3304"/>
      <c r="F3304"/>
      <c r="G3304"/>
    </row>
    <row r="3305" spans="2:7" x14ac:dyDescent="0.2">
      <c r="B3305"/>
      <c r="C3305"/>
      <c r="D3305"/>
      <c r="E3305"/>
      <c r="F3305"/>
      <c r="G3305"/>
    </row>
    <row r="3306" spans="2:7" x14ac:dyDescent="0.2">
      <c r="B3306"/>
      <c r="C3306"/>
      <c r="D3306"/>
      <c r="E3306"/>
      <c r="F3306"/>
      <c r="G3306"/>
    </row>
    <row r="3307" spans="2:7" x14ac:dyDescent="0.2">
      <c r="B3307"/>
      <c r="C3307"/>
      <c r="D3307"/>
      <c r="E3307"/>
      <c r="F3307"/>
      <c r="G3307"/>
    </row>
    <row r="3308" spans="2:7" x14ac:dyDescent="0.2">
      <c r="B3308"/>
      <c r="C3308"/>
      <c r="D3308"/>
      <c r="E3308"/>
      <c r="F3308"/>
      <c r="G3308"/>
    </row>
    <row r="3309" spans="2:7" x14ac:dyDescent="0.2">
      <c r="B3309"/>
      <c r="C3309"/>
      <c r="D3309"/>
      <c r="E3309"/>
      <c r="F3309"/>
      <c r="G3309"/>
    </row>
    <row r="3310" spans="2:7" x14ac:dyDescent="0.2">
      <c r="B3310"/>
      <c r="C3310"/>
      <c r="D3310"/>
      <c r="E3310"/>
      <c r="F3310"/>
      <c r="G3310"/>
    </row>
    <row r="3311" spans="2:7" x14ac:dyDescent="0.2">
      <c r="B3311"/>
      <c r="C3311"/>
      <c r="D3311"/>
      <c r="E3311"/>
      <c r="F3311"/>
      <c r="G3311"/>
    </row>
    <row r="3312" spans="2:7" x14ac:dyDescent="0.2">
      <c r="B3312"/>
      <c r="C3312"/>
      <c r="D3312"/>
      <c r="E3312"/>
      <c r="F3312"/>
      <c r="G3312"/>
    </row>
    <row r="3313" spans="2:7" x14ac:dyDescent="0.2">
      <c r="B3313"/>
      <c r="C3313"/>
      <c r="D3313"/>
      <c r="E3313"/>
      <c r="F3313"/>
      <c r="G3313"/>
    </row>
    <row r="3314" spans="2:7" x14ac:dyDescent="0.2">
      <c r="B3314"/>
      <c r="C3314"/>
      <c r="D3314"/>
      <c r="E3314"/>
      <c r="F3314"/>
      <c r="G3314"/>
    </row>
    <row r="3315" spans="2:7" x14ac:dyDescent="0.2">
      <c r="B3315"/>
      <c r="C3315"/>
      <c r="D3315"/>
      <c r="E3315"/>
      <c r="F3315"/>
      <c r="G3315"/>
    </row>
    <row r="3316" spans="2:7" x14ac:dyDescent="0.2">
      <c r="B3316"/>
      <c r="C3316"/>
      <c r="D3316"/>
      <c r="E3316"/>
      <c r="F3316"/>
      <c r="G3316"/>
    </row>
    <row r="3317" spans="2:7" x14ac:dyDescent="0.2">
      <c r="B3317"/>
      <c r="C3317"/>
      <c r="D3317"/>
      <c r="E3317"/>
      <c r="F3317"/>
      <c r="G3317"/>
    </row>
    <row r="3318" spans="2:7" x14ac:dyDescent="0.2">
      <c r="B3318"/>
      <c r="C3318"/>
      <c r="D3318"/>
      <c r="E3318"/>
      <c r="F3318"/>
      <c r="G3318"/>
    </row>
    <row r="3319" spans="2:7" x14ac:dyDescent="0.2">
      <c r="B3319"/>
      <c r="C3319"/>
      <c r="D3319"/>
      <c r="E3319"/>
      <c r="F3319"/>
      <c r="G3319"/>
    </row>
    <row r="3320" spans="2:7" x14ac:dyDescent="0.2">
      <c r="B3320"/>
      <c r="C3320"/>
      <c r="D3320"/>
      <c r="E3320"/>
      <c r="F3320"/>
      <c r="G3320"/>
    </row>
    <row r="3321" spans="2:7" x14ac:dyDescent="0.2">
      <c r="B3321"/>
      <c r="C3321"/>
      <c r="D3321"/>
      <c r="E3321"/>
      <c r="F3321"/>
      <c r="G3321"/>
    </row>
    <row r="3322" spans="2:7" x14ac:dyDescent="0.2">
      <c r="B3322"/>
      <c r="C3322"/>
      <c r="D3322"/>
      <c r="E3322"/>
      <c r="F3322"/>
      <c r="G3322"/>
    </row>
    <row r="3323" spans="2:7" x14ac:dyDescent="0.2">
      <c r="B3323"/>
      <c r="C3323"/>
      <c r="D3323"/>
      <c r="E3323"/>
      <c r="F3323"/>
      <c r="G3323"/>
    </row>
    <row r="3324" spans="2:7" x14ac:dyDescent="0.2">
      <c r="B3324"/>
      <c r="C3324"/>
      <c r="D3324"/>
      <c r="E3324"/>
      <c r="F3324"/>
      <c r="G3324"/>
    </row>
    <row r="3325" spans="2:7" x14ac:dyDescent="0.2">
      <c r="B3325"/>
      <c r="C3325"/>
      <c r="D3325"/>
      <c r="E3325"/>
      <c r="F3325"/>
      <c r="G3325"/>
    </row>
    <row r="3326" spans="2:7" x14ac:dyDescent="0.2">
      <c r="B3326"/>
      <c r="C3326"/>
      <c r="D3326"/>
      <c r="E3326"/>
      <c r="F3326"/>
      <c r="G3326"/>
    </row>
    <row r="3327" spans="2:7" x14ac:dyDescent="0.2">
      <c r="B3327"/>
      <c r="C3327"/>
      <c r="D3327"/>
      <c r="E3327"/>
      <c r="F3327"/>
      <c r="G3327"/>
    </row>
    <row r="3328" spans="2:7" x14ac:dyDescent="0.2">
      <c r="B3328"/>
      <c r="C3328"/>
      <c r="D3328"/>
      <c r="E3328"/>
      <c r="F3328"/>
      <c r="G3328"/>
    </row>
    <row r="3329" spans="2:7" x14ac:dyDescent="0.2">
      <c r="B3329"/>
      <c r="C3329"/>
      <c r="D3329"/>
      <c r="E3329"/>
      <c r="F3329"/>
      <c r="G3329"/>
    </row>
    <row r="3330" spans="2:7" x14ac:dyDescent="0.2">
      <c r="B3330"/>
      <c r="C3330"/>
      <c r="D3330"/>
      <c r="E3330"/>
      <c r="F3330"/>
      <c r="G3330"/>
    </row>
    <row r="3331" spans="2:7" x14ac:dyDescent="0.2">
      <c r="B3331"/>
      <c r="C3331"/>
      <c r="D3331"/>
      <c r="E3331"/>
      <c r="F3331"/>
      <c r="G3331"/>
    </row>
    <row r="3332" spans="2:7" x14ac:dyDescent="0.2">
      <c r="B3332"/>
      <c r="C3332"/>
      <c r="D3332"/>
      <c r="E3332"/>
      <c r="F3332"/>
      <c r="G3332"/>
    </row>
    <row r="3333" spans="2:7" x14ac:dyDescent="0.2">
      <c r="B3333"/>
      <c r="C3333"/>
      <c r="D3333"/>
      <c r="E3333"/>
      <c r="F3333"/>
      <c r="G3333"/>
    </row>
    <row r="3334" spans="2:7" x14ac:dyDescent="0.2">
      <c r="B3334"/>
      <c r="C3334"/>
      <c r="D3334"/>
      <c r="E3334"/>
      <c r="F3334"/>
      <c r="G3334"/>
    </row>
    <row r="3335" spans="2:7" x14ac:dyDescent="0.2">
      <c r="B3335"/>
      <c r="C3335"/>
      <c r="D3335"/>
      <c r="E3335"/>
      <c r="F3335"/>
      <c r="G3335"/>
    </row>
    <row r="3336" spans="2:7" x14ac:dyDescent="0.2">
      <c r="B3336"/>
      <c r="C3336"/>
      <c r="D3336"/>
      <c r="E3336"/>
      <c r="F3336"/>
      <c r="G3336"/>
    </row>
    <row r="3337" spans="2:7" x14ac:dyDescent="0.2">
      <c r="B3337"/>
      <c r="C3337"/>
      <c r="D3337"/>
      <c r="E3337"/>
      <c r="F3337"/>
      <c r="G3337"/>
    </row>
    <row r="3338" spans="2:7" x14ac:dyDescent="0.2">
      <c r="B3338"/>
      <c r="C3338"/>
      <c r="D3338"/>
      <c r="E3338"/>
      <c r="F3338"/>
      <c r="G3338"/>
    </row>
    <row r="3339" spans="2:7" x14ac:dyDescent="0.2">
      <c r="B3339"/>
      <c r="C3339"/>
      <c r="D3339"/>
      <c r="E3339"/>
      <c r="F3339"/>
      <c r="G3339"/>
    </row>
    <row r="3340" spans="2:7" x14ac:dyDescent="0.2">
      <c r="B3340"/>
      <c r="C3340"/>
      <c r="D3340"/>
      <c r="E3340"/>
      <c r="F3340"/>
      <c r="G3340"/>
    </row>
    <row r="3341" spans="2:7" x14ac:dyDescent="0.2">
      <c r="B3341"/>
      <c r="C3341"/>
      <c r="D3341"/>
      <c r="E3341"/>
      <c r="F3341"/>
      <c r="G3341"/>
    </row>
    <row r="3342" spans="2:7" x14ac:dyDescent="0.2">
      <c r="B3342"/>
      <c r="C3342"/>
      <c r="D3342"/>
      <c r="E3342"/>
      <c r="F3342"/>
      <c r="G3342"/>
    </row>
    <row r="3343" spans="2:7" x14ac:dyDescent="0.2">
      <c r="B3343"/>
      <c r="C3343"/>
      <c r="D3343"/>
      <c r="E3343"/>
      <c r="F3343"/>
      <c r="G3343"/>
    </row>
    <row r="3344" spans="2:7" x14ac:dyDescent="0.2">
      <c r="B3344"/>
      <c r="C3344"/>
      <c r="D3344"/>
      <c r="E3344"/>
      <c r="F3344"/>
      <c r="G3344"/>
    </row>
    <row r="3345" spans="2:7" x14ac:dyDescent="0.2">
      <c r="B3345"/>
      <c r="C3345"/>
      <c r="D3345"/>
      <c r="E3345"/>
      <c r="F3345"/>
      <c r="G3345"/>
    </row>
    <row r="3346" spans="2:7" x14ac:dyDescent="0.2">
      <c r="B3346"/>
      <c r="C3346"/>
      <c r="D3346"/>
      <c r="E3346"/>
      <c r="F3346"/>
      <c r="G3346"/>
    </row>
    <row r="3347" spans="2:7" x14ac:dyDescent="0.2">
      <c r="B3347"/>
      <c r="C3347"/>
      <c r="D3347"/>
      <c r="E3347"/>
      <c r="F3347"/>
      <c r="G3347"/>
    </row>
    <row r="3348" spans="2:7" x14ac:dyDescent="0.2">
      <c r="B3348"/>
      <c r="C3348"/>
      <c r="D3348"/>
      <c r="E3348"/>
      <c r="F3348"/>
      <c r="G3348"/>
    </row>
    <row r="3349" spans="2:7" x14ac:dyDescent="0.2">
      <c r="B3349"/>
      <c r="C3349"/>
      <c r="D3349"/>
      <c r="E3349"/>
      <c r="F3349"/>
      <c r="G3349"/>
    </row>
    <row r="3350" spans="2:7" x14ac:dyDescent="0.2">
      <c r="B3350"/>
      <c r="C3350"/>
      <c r="D3350"/>
      <c r="E3350"/>
      <c r="F3350"/>
      <c r="G3350"/>
    </row>
    <row r="3351" spans="2:7" x14ac:dyDescent="0.2">
      <c r="B3351"/>
      <c r="C3351"/>
      <c r="D3351"/>
      <c r="E3351"/>
      <c r="F3351"/>
      <c r="G3351"/>
    </row>
    <row r="3352" spans="2:7" x14ac:dyDescent="0.2">
      <c r="B3352"/>
      <c r="C3352"/>
      <c r="D3352"/>
      <c r="E3352"/>
      <c r="F3352"/>
      <c r="G3352"/>
    </row>
    <row r="3353" spans="2:7" x14ac:dyDescent="0.2">
      <c r="B3353"/>
      <c r="C3353"/>
      <c r="D3353"/>
      <c r="E3353"/>
      <c r="F3353"/>
      <c r="G3353"/>
    </row>
    <row r="3354" spans="2:7" x14ac:dyDescent="0.2">
      <c r="B3354"/>
      <c r="C3354"/>
      <c r="D3354"/>
      <c r="E3354"/>
      <c r="F3354"/>
      <c r="G3354"/>
    </row>
    <row r="3355" spans="2:7" x14ac:dyDescent="0.2">
      <c r="B3355"/>
      <c r="C3355"/>
      <c r="D3355"/>
      <c r="E3355"/>
      <c r="F3355"/>
      <c r="G3355"/>
    </row>
    <row r="3356" spans="2:7" x14ac:dyDescent="0.2">
      <c r="B3356"/>
      <c r="C3356"/>
      <c r="D3356"/>
      <c r="E3356"/>
      <c r="F3356"/>
      <c r="G3356"/>
    </row>
    <row r="3357" spans="2:7" x14ac:dyDescent="0.2">
      <c r="B3357"/>
      <c r="C3357"/>
      <c r="D3357"/>
      <c r="E3357"/>
      <c r="F3357"/>
      <c r="G3357"/>
    </row>
    <row r="3358" spans="2:7" x14ac:dyDescent="0.2">
      <c r="B3358"/>
      <c r="C3358"/>
      <c r="D3358"/>
      <c r="E3358"/>
      <c r="F3358"/>
      <c r="G3358"/>
    </row>
    <row r="3359" spans="2:7" x14ac:dyDescent="0.2">
      <c r="B3359"/>
      <c r="C3359"/>
      <c r="D3359"/>
      <c r="E3359"/>
      <c r="F3359"/>
      <c r="G3359"/>
    </row>
    <row r="3360" spans="2:7" x14ac:dyDescent="0.2">
      <c r="B3360"/>
      <c r="C3360"/>
      <c r="D3360"/>
      <c r="E3360"/>
      <c r="F3360"/>
      <c r="G3360"/>
    </row>
    <row r="3361" spans="2:7" x14ac:dyDescent="0.2">
      <c r="B3361"/>
      <c r="C3361"/>
      <c r="D3361"/>
      <c r="E3361"/>
      <c r="F3361"/>
      <c r="G3361"/>
    </row>
    <row r="3362" spans="2:7" x14ac:dyDescent="0.2">
      <c r="B3362"/>
      <c r="C3362"/>
      <c r="D3362"/>
      <c r="E3362"/>
      <c r="F3362"/>
      <c r="G3362"/>
    </row>
    <row r="3363" spans="2:7" x14ac:dyDescent="0.2">
      <c r="B3363"/>
      <c r="C3363"/>
      <c r="D3363"/>
      <c r="E3363"/>
      <c r="F3363"/>
      <c r="G3363"/>
    </row>
    <row r="3364" spans="2:7" x14ac:dyDescent="0.2">
      <c r="B3364"/>
      <c r="C3364"/>
      <c r="D3364"/>
      <c r="E3364"/>
      <c r="F3364"/>
      <c r="G3364"/>
    </row>
    <row r="3365" spans="2:7" x14ac:dyDescent="0.2">
      <c r="B3365"/>
      <c r="C3365"/>
      <c r="D3365"/>
      <c r="E3365"/>
      <c r="F3365"/>
      <c r="G3365"/>
    </row>
    <row r="3366" spans="2:7" x14ac:dyDescent="0.2">
      <c r="B3366"/>
      <c r="C3366"/>
      <c r="D3366"/>
      <c r="E3366"/>
      <c r="F3366"/>
      <c r="G3366"/>
    </row>
    <row r="3367" spans="2:7" x14ac:dyDescent="0.2">
      <c r="B3367"/>
      <c r="C3367"/>
      <c r="D3367"/>
      <c r="E3367"/>
      <c r="F3367"/>
      <c r="G3367"/>
    </row>
    <row r="3368" spans="2:7" x14ac:dyDescent="0.2">
      <c r="B3368"/>
      <c r="C3368"/>
      <c r="D3368"/>
      <c r="E3368"/>
      <c r="F3368"/>
      <c r="G3368"/>
    </row>
    <row r="3369" spans="2:7" x14ac:dyDescent="0.2">
      <c r="B3369"/>
      <c r="C3369"/>
      <c r="D3369"/>
      <c r="E3369"/>
      <c r="F3369"/>
      <c r="G3369"/>
    </row>
    <row r="3370" spans="2:7" x14ac:dyDescent="0.2">
      <c r="B3370"/>
      <c r="C3370"/>
      <c r="D3370"/>
      <c r="E3370"/>
      <c r="F3370"/>
      <c r="G3370"/>
    </row>
    <row r="3371" spans="2:7" x14ac:dyDescent="0.2">
      <c r="B3371"/>
      <c r="C3371"/>
      <c r="D3371"/>
      <c r="E3371"/>
      <c r="F3371"/>
      <c r="G3371"/>
    </row>
    <row r="3372" spans="2:7" x14ac:dyDescent="0.2">
      <c r="B3372"/>
      <c r="C3372"/>
      <c r="D3372"/>
      <c r="E3372"/>
      <c r="F3372"/>
      <c r="G3372"/>
    </row>
    <row r="3373" spans="2:7" x14ac:dyDescent="0.2">
      <c r="B3373"/>
      <c r="C3373"/>
      <c r="D3373"/>
      <c r="E3373"/>
      <c r="F3373"/>
      <c r="G3373"/>
    </row>
    <row r="3374" spans="2:7" x14ac:dyDescent="0.2">
      <c r="B3374"/>
      <c r="C3374"/>
      <c r="D3374"/>
      <c r="E3374"/>
      <c r="F3374"/>
      <c r="G3374"/>
    </row>
    <row r="3375" spans="2:7" x14ac:dyDescent="0.2">
      <c r="B3375"/>
      <c r="C3375"/>
      <c r="D3375"/>
      <c r="E3375"/>
      <c r="F3375"/>
      <c r="G3375"/>
    </row>
    <row r="3376" spans="2:7" x14ac:dyDescent="0.2">
      <c r="B3376"/>
      <c r="C3376"/>
      <c r="D3376"/>
      <c r="E3376"/>
      <c r="F3376"/>
      <c r="G3376"/>
    </row>
    <row r="3377" spans="2:7" x14ac:dyDescent="0.2">
      <c r="B3377"/>
      <c r="C3377"/>
      <c r="D3377"/>
      <c r="E3377"/>
      <c r="F3377"/>
      <c r="G3377"/>
    </row>
    <row r="3378" spans="2:7" x14ac:dyDescent="0.2">
      <c r="B3378"/>
      <c r="C3378"/>
      <c r="D3378"/>
      <c r="E3378"/>
      <c r="F3378"/>
      <c r="G3378"/>
    </row>
    <row r="3379" spans="2:7" x14ac:dyDescent="0.2">
      <c r="B3379"/>
      <c r="C3379"/>
      <c r="D3379"/>
      <c r="E3379"/>
      <c r="F3379"/>
      <c r="G3379"/>
    </row>
    <row r="3380" spans="2:7" x14ac:dyDescent="0.2">
      <c r="B3380"/>
      <c r="C3380"/>
      <c r="D3380"/>
      <c r="E3380"/>
      <c r="F3380"/>
      <c r="G3380"/>
    </row>
    <row r="3381" spans="2:7" x14ac:dyDescent="0.2">
      <c r="B3381"/>
      <c r="C3381"/>
      <c r="D3381"/>
      <c r="E3381"/>
      <c r="F3381"/>
      <c r="G3381"/>
    </row>
    <row r="3382" spans="2:7" x14ac:dyDescent="0.2">
      <c r="B3382"/>
      <c r="C3382"/>
      <c r="D3382"/>
      <c r="E3382"/>
      <c r="F3382"/>
      <c r="G3382"/>
    </row>
    <row r="3383" spans="2:7" x14ac:dyDescent="0.2">
      <c r="B3383"/>
      <c r="C3383"/>
      <c r="D3383"/>
      <c r="E3383"/>
      <c r="F3383"/>
      <c r="G3383"/>
    </row>
    <row r="3384" spans="2:7" x14ac:dyDescent="0.2">
      <c r="B3384"/>
      <c r="C3384"/>
      <c r="D3384"/>
      <c r="E3384"/>
      <c r="F3384"/>
      <c r="G3384"/>
    </row>
    <row r="3385" spans="2:7" x14ac:dyDescent="0.2">
      <c r="B3385"/>
      <c r="C3385"/>
      <c r="D3385"/>
      <c r="E3385"/>
      <c r="F3385"/>
      <c r="G3385"/>
    </row>
    <row r="3386" spans="2:7" x14ac:dyDescent="0.2">
      <c r="B3386"/>
      <c r="C3386"/>
      <c r="D3386"/>
      <c r="E3386"/>
      <c r="F3386"/>
      <c r="G3386"/>
    </row>
    <row r="3387" spans="2:7" x14ac:dyDescent="0.2">
      <c r="B3387"/>
      <c r="C3387"/>
      <c r="D3387"/>
      <c r="E3387"/>
      <c r="F3387"/>
      <c r="G3387"/>
    </row>
    <row r="3388" spans="2:7" x14ac:dyDescent="0.2">
      <c r="B3388"/>
      <c r="C3388"/>
      <c r="D3388"/>
      <c r="E3388"/>
      <c r="F3388"/>
      <c r="G3388"/>
    </row>
    <row r="3389" spans="2:7" x14ac:dyDescent="0.2">
      <c r="B3389"/>
      <c r="C3389"/>
      <c r="D3389"/>
      <c r="E3389"/>
      <c r="F3389"/>
      <c r="G3389"/>
    </row>
    <row r="3390" spans="2:7" x14ac:dyDescent="0.2">
      <c r="B3390"/>
      <c r="C3390"/>
      <c r="D3390"/>
      <c r="E3390"/>
      <c r="F3390"/>
      <c r="G3390"/>
    </row>
    <row r="3391" spans="2:7" x14ac:dyDescent="0.2">
      <c r="B3391"/>
      <c r="C3391"/>
      <c r="D3391"/>
      <c r="E3391"/>
      <c r="F3391"/>
      <c r="G3391"/>
    </row>
    <row r="3392" spans="2:7" x14ac:dyDescent="0.2">
      <c r="B3392"/>
      <c r="C3392"/>
      <c r="D3392"/>
      <c r="E3392"/>
      <c r="F3392"/>
      <c r="G3392"/>
    </row>
    <row r="3393" spans="2:7" x14ac:dyDescent="0.2">
      <c r="B3393"/>
      <c r="C3393"/>
      <c r="D3393"/>
      <c r="E3393"/>
      <c r="F3393"/>
      <c r="G3393"/>
    </row>
    <row r="3394" spans="2:7" x14ac:dyDescent="0.2">
      <c r="B3394"/>
      <c r="C3394"/>
      <c r="D3394"/>
      <c r="E3394"/>
      <c r="F3394"/>
      <c r="G3394"/>
    </row>
    <row r="3395" spans="2:7" x14ac:dyDescent="0.2">
      <c r="B3395"/>
      <c r="C3395"/>
      <c r="D3395"/>
      <c r="E3395"/>
      <c r="F3395"/>
      <c r="G3395"/>
    </row>
    <row r="3396" spans="2:7" x14ac:dyDescent="0.2">
      <c r="B3396"/>
      <c r="C3396"/>
      <c r="D3396"/>
      <c r="E3396"/>
      <c r="F3396"/>
      <c r="G3396"/>
    </row>
    <row r="3397" spans="2:7" x14ac:dyDescent="0.2">
      <c r="B3397"/>
      <c r="C3397"/>
      <c r="D3397"/>
      <c r="E3397"/>
      <c r="F3397"/>
      <c r="G3397"/>
    </row>
    <row r="3398" spans="2:7" x14ac:dyDescent="0.2">
      <c r="B3398"/>
      <c r="C3398"/>
      <c r="D3398"/>
      <c r="E3398"/>
      <c r="F3398"/>
      <c r="G3398"/>
    </row>
    <row r="3399" spans="2:7" x14ac:dyDescent="0.2">
      <c r="B3399"/>
      <c r="C3399"/>
      <c r="D3399"/>
      <c r="E3399"/>
      <c r="F3399"/>
      <c r="G3399"/>
    </row>
    <row r="3400" spans="2:7" x14ac:dyDescent="0.2">
      <c r="B3400"/>
      <c r="C3400"/>
      <c r="D3400"/>
      <c r="E3400"/>
      <c r="F3400"/>
      <c r="G3400"/>
    </row>
    <row r="3401" spans="2:7" x14ac:dyDescent="0.2">
      <c r="B3401"/>
      <c r="C3401"/>
      <c r="D3401"/>
      <c r="E3401"/>
      <c r="F3401"/>
      <c r="G3401"/>
    </row>
    <row r="3402" spans="2:7" x14ac:dyDescent="0.2">
      <c r="B3402"/>
      <c r="C3402"/>
      <c r="D3402"/>
      <c r="E3402"/>
      <c r="F3402"/>
      <c r="G3402"/>
    </row>
    <row r="3403" spans="2:7" x14ac:dyDescent="0.2">
      <c r="B3403"/>
      <c r="C3403"/>
      <c r="D3403"/>
      <c r="E3403"/>
      <c r="F3403"/>
      <c r="G3403"/>
    </row>
    <row r="3404" spans="2:7" x14ac:dyDescent="0.2">
      <c r="B3404"/>
      <c r="C3404"/>
      <c r="D3404"/>
      <c r="E3404"/>
      <c r="F3404"/>
      <c r="G3404"/>
    </row>
    <row r="3405" spans="2:7" x14ac:dyDescent="0.2">
      <c r="B3405"/>
      <c r="C3405"/>
      <c r="D3405"/>
      <c r="E3405"/>
      <c r="F3405"/>
      <c r="G3405"/>
    </row>
    <row r="3406" spans="2:7" x14ac:dyDescent="0.2">
      <c r="B3406"/>
      <c r="C3406"/>
      <c r="D3406"/>
      <c r="E3406"/>
      <c r="F3406"/>
      <c r="G3406"/>
    </row>
    <row r="3407" spans="2:7" x14ac:dyDescent="0.2">
      <c r="B3407"/>
      <c r="C3407"/>
      <c r="D3407"/>
      <c r="E3407"/>
      <c r="F3407"/>
      <c r="G3407"/>
    </row>
    <row r="3408" spans="2:7" x14ac:dyDescent="0.2">
      <c r="B3408"/>
      <c r="C3408"/>
      <c r="D3408"/>
      <c r="E3408"/>
      <c r="F3408"/>
      <c r="G3408"/>
    </row>
    <row r="3409" spans="2:7" x14ac:dyDescent="0.2">
      <c r="B3409"/>
      <c r="C3409"/>
      <c r="D3409"/>
      <c r="E3409"/>
      <c r="F3409"/>
      <c r="G3409"/>
    </row>
    <row r="3410" spans="2:7" x14ac:dyDescent="0.2">
      <c r="B3410"/>
      <c r="C3410"/>
      <c r="D3410"/>
      <c r="E3410"/>
      <c r="F3410"/>
      <c r="G3410"/>
    </row>
    <row r="3411" spans="2:7" x14ac:dyDescent="0.2">
      <c r="B3411"/>
      <c r="C3411"/>
      <c r="D3411"/>
      <c r="E3411"/>
      <c r="F3411"/>
      <c r="G3411"/>
    </row>
    <row r="3412" spans="2:7" x14ac:dyDescent="0.2">
      <c r="B3412"/>
      <c r="C3412"/>
      <c r="D3412"/>
      <c r="E3412"/>
      <c r="F3412"/>
      <c r="G3412"/>
    </row>
    <row r="3413" spans="2:7" x14ac:dyDescent="0.2">
      <c r="B3413"/>
      <c r="C3413"/>
      <c r="D3413"/>
      <c r="E3413"/>
      <c r="F3413"/>
      <c r="G3413"/>
    </row>
    <row r="3414" spans="2:7" x14ac:dyDescent="0.2">
      <c r="B3414"/>
      <c r="C3414"/>
      <c r="D3414"/>
      <c r="E3414"/>
      <c r="F3414"/>
      <c r="G3414"/>
    </row>
    <row r="3415" spans="2:7" x14ac:dyDescent="0.2">
      <c r="B3415"/>
      <c r="C3415"/>
      <c r="D3415"/>
      <c r="E3415"/>
      <c r="F3415"/>
      <c r="G3415"/>
    </row>
    <row r="3416" spans="2:7" x14ac:dyDescent="0.2">
      <c r="B3416"/>
      <c r="C3416"/>
      <c r="D3416"/>
      <c r="E3416"/>
      <c r="F3416"/>
      <c r="G3416"/>
    </row>
    <row r="3417" spans="2:7" x14ac:dyDescent="0.2">
      <c r="B3417"/>
      <c r="C3417"/>
      <c r="D3417"/>
      <c r="E3417"/>
      <c r="F3417"/>
      <c r="G3417"/>
    </row>
    <row r="3418" spans="2:7" x14ac:dyDescent="0.2">
      <c r="B3418"/>
      <c r="C3418"/>
      <c r="D3418"/>
      <c r="E3418"/>
      <c r="F3418"/>
      <c r="G3418"/>
    </row>
    <row r="3419" spans="2:7" x14ac:dyDescent="0.2">
      <c r="B3419"/>
      <c r="C3419"/>
      <c r="D3419"/>
      <c r="E3419"/>
      <c r="F3419"/>
      <c r="G3419"/>
    </row>
    <row r="3420" spans="2:7" x14ac:dyDescent="0.2">
      <c r="B3420"/>
      <c r="C3420"/>
      <c r="D3420"/>
      <c r="E3420"/>
      <c r="F3420"/>
      <c r="G3420"/>
    </row>
    <row r="3421" spans="2:7" x14ac:dyDescent="0.2">
      <c r="B3421"/>
      <c r="C3421"/>
      <c r="D3421"/>
      <c r="E3421"/>
      <c r="F3421"/>
      <c r="G3421"/>
    </row>
    <row r="3422" spans="2:7" x14ac:dyDescent="0.2">
      <c r="B3422"/>
      <c r="C3422"/>
      <c r="D3422"/>
      <c r="E3422"/>
      <c r="F3422"/>
      <c r="G3422"/>
    </row>
    <row r="3423" spans="2:7" x14ac:dyDescent="0.2">
      <c r="B3423"/>
      <c r="C3423"/>
      <c r="D3423"/>
      <c r="E3423"/>
      <c r="F3423"/>
      <c r="G3423"/>
    </row>
    <row r="3424" spans="2:7" x14ac:dyDescent="0.2">
      <c r="B3424"/>
      <c r="C3424"/>
      <c r="D3424"/>
      <c r="E3424"/>
      <c r="F3424"/>
      <c r="G3424"/>
    </row>
    <row r="3425" spans="2:7" x14ac:dyDescent="0.2">
      <c r="B3425"/>
      <c r="C3425"/>
      <c r="D3425"/>
      <c r="E3425"/>
      <c r="F3425"/>
      <c r="G3425"/>
    </row>
    <row r="3426" spans="2:7" x14ac:dyDescent="0.2">
      <c r="B3426"/>
      <c r="C3426"/>
      <c r="D3426"/>
      <c r="E3426"/>
      <c r="F3426"/>
      <c r="G3426"/>
    </row>
    <row r="3427" spans="2:7" x14ac:dyDescent="0.2">
      <c r="B3427"/>
      <c r="C3427"/>
      <c r="D3427"/>
      <c r="E3427"/>
      <c r="F3427"/>
      <c r="G3427"/>
    </row>
    <row r="3428" spans="2:7" x14ac:dyDescent="0.2">
      <c r="B3428"/>
      <c r="C3428"/>
      <c r="D3428"/>
      <c r="E3428"/>
      <c r="F3428"/>
      <c r="G3428"/>
    </row>
    <row r="3429" spans="2:7" x14ac:dyDescent="0.2">
      <c r="B3429"/>
      <c r="C3429"/>
      <c r="D3429"/>
      <c r="E3429"/>
      <c r="F3429"/>
      <c r="G3429"/>
    </row>
    <row r="3430" spans="2:7" x14ac:dyDescent="0.2">
      <c r="B3430"/>
      <c r="C3430"/>
      <c r="D3430"/>
      <c r="E3430"/>
      <c r="F3430"/>
      <c r="G3430"/>
    </row>
    <row r="3431" spans="2:7" x14ac:dyDescent="0.2">
      <c r="B3431"/>
      <c r="C3431"/>
      <c r="D3431"/>
      <c r="E3431"/>
      <c r="F3431"/>
      <c r="G3431"/>
    </row>
    <row r="3432" spans="2:7" x14ac:dyDescent="0.2">
      <c r="B3432"/>
      <c r="C3432"/>
      <c r="D3432"/>
      <c r="E3432"/>
      <c r="F3432"/>
      <c r="G3432"/>
    </row>
    <row r="3433" spans="2:7" x14ac:dyDescent="0.2">
      <c r="B3433"/>
      <c r="C3433"/>
      <c r="D3433"/>
      <c r="E3433"/>
      <c r="F3433"/>
      <c r="G3433"/>
    </row>
    <row r="3434" spans="2:7" x14ac:dyDescent="0.2">
      <c r="B3434"/>
      <c r="C3434"/>
      <c r="D3434"/>
      <c r="E3434"/>
      <c r="F3434"/>
      <c r="G3434"/>
    </row>
    <row r="3435" spans="2:7" x14ac:dyDescent="0.2">
      <c r="B3435"/>
      <c r="C3435"/>
      <c r="D3435"/>
      <c r="E3435"/>
      <c r="F3435"/>
      <c r="G3435"/>
    </row>
    <row r="3436" spans="2:7" x14ac:dyDescent="0.2">
      <c r="B3436"/>
      <c r="C3436"/>
      <c r="D3436"/>
      <c r="E3436"/>
      <c r="F3436"/>
      <c r="G3436"/>
    </row>
    <row r="3437" spans="2:7" x14ac:dyDescent="0.2">
      <c r="B3437"/>
      <c r="C3437"/>
      <c r="D3437"/>
      <c r="E3437"/>
      <c r="F3437"/>
      <c r="G3437"/>
    </row>
    <row r="3438" spans="2:7" x14ac:dyDescent="0.2">
      <c r="B3438"/>
      <c r="C3438"/>
      <c r="D3438"/>
      <c r="E3438"/>
      <c r="F3438"/>
      <c r="G3438"/>
    </row>
    <row r="3439" spans="2:7" x14ac:dyDescent="0.2">
      <c r="B3439"/>
      <c r="C3439"/>
      <c r="D3439"/>
      <c r="E3439"/>
      <c r="F3439"/>
      <c r="G3439"/>
    </row>
    <row r="3440" spans="2:7" x14ac:dyDescent="0.2">
      <c r="B3440"/>
      <c r="C3440"/>
      <c r="D3440"/>
      <c r="E3440"/>
      <c r="F3440"/>
      <c r="G3440"/>
    </row>
    <row r="3441" spans="2:7" x14ac:dyDescent="0.2">
      <c r="B3441"/>
      <c r="C3441"/>
      <c r="D3441"/>
      <c r="E3441"/>
      <c r="F3441"/>
      <c r="G3441"/>
    </row>
    <row r="3442" spans="2:7" x14ac:dyDescent="0.2">
      <c r="B3442"/>
      <c r="C3442"/>
      <c r="D3442"/>
      <c r="E3442"/>
      <c r="F3442"/>
      <c r="G3442"/>
    </row>
    <row r="3443" spans="2:7" x14ac:dyDescent="0.2">
      <c r="B3443"/>
      <c r="C3443"/>
      <c r="D3443"/>
      <c r="E3443"/>
      <c r="F3443"/>
      <c r="G3443"/>
    </row>
    <row r="3444" spans="2:7" x14ac:dyDescent="0.2">
      <c r="B3444"/>
      <c r="C3444"/>
      <c r="D3444"/>
      <c r="E3444"/>
      <c r="F3444"/>
      <c r="G3444"/>
    </row>
    <row r="3445" spans="2:7" x14ac:dyDescent="0.2">
      <c r="B3445"/>
      <c r="C3445"/>
      <c r="D3445"/>
      <c r="E3445"/>
      <c r="F3445"/>
      <c r="G3445"/>
    </row>
    <row r="3446" spans="2:7" x14ac:dyDescent="0.2">
      <c r="B3446"/>
      <c r="C3446"/>
      <c r="D3446"/>
      <c r="E3446"/>
      <c r="F3446"/>
      <c r="G3446"/>
    </row>
    <row r="3447" spans="2:7" x14ac:dyDescent="0.2">
      <c r="B3447"/>
      <c r="C3447"/>
      <c r="D3447"/>
      <c r="E3447"/>
      <c r="F3447"/>
      <c r="G3447"/>
    </row>
    <row r="3448" spans="2:7" x14ac:dyDescent="0.2">
      <c r="B3448"/>
      <c r="C3448"/>
      <c r="D3448"/>
      <c r="E3448"/>
      <c r="F3448"/>
      <c r="G3448"/>
    </row>
    <row r="3449" spans="2:7" x14ac:dyDescent="0.2">
      <c r="B3449"/>
      <c r="C3449"/>
      <c r="D3449"/>
      <c r="E3449"/>
      <c r="F3449"/>
      <c r="G3449"/>
    </row>
    <row r="3450" spans="2:7" x14ac:dyDescent="0.2">
      <c r="B3450"/>
      <c r="C3450"/>
      <c r="D3450"/>
      <c r="E3450"/>
      <c r="F3450"/>
      <c r="G3450"/>
    </row>
    <row r="3451" spans="2:7" x14ac:dyDescent="0.2">
      <c r="B3451"/>
      <c r="C3451"/>
      <c r="D3451"/>
      <c r="E3451"/>
      <c r="F3451"/>
      <c r="G3451"/>
    </row>
    <row r="3452" spans="2:7" x14ac:dyDescent="0.2">
      <c r="B3452"/>
      <c r="C3452"/>
      <c r="D3452"/>
      <c r="E3452"/>
      <c r="F3452"/>
      <c r="G3452"/>
    </row>
    <row r="3453" spans="2:7" x14ac:dyDescent="0.2">
      <c r="B3453"/>
      <c r="C3453"/>
      <c r="D3453"/>
      <c r="E3453"/>
      <c r="F3453"/>
      <c r="G3453"/>
    </row>
    <row r="3454" spans="2:7" x14ac:dyDescent="0.2">
      <c r="B3454"/>
      <c r="C3454"/>
      <c r="D3454"/>
      <c r="E3454"/>
      <c r="F3454"/>
      <c r="G3454"/>
    </row>
    <row r="3455" spans="2:7" x14ac:dyDescent="0.2">
      <c r="B3455"/>
      <c r="C3455"/>
      <c r="D3455"/>
      <c r="E3455"/>
      <c r="F3455"/>
      <c r="G3455"/>
    </row>
    <row r="3456" spans="2:7" x14ac:dyDescent="0.2">
      <c r="B3456"/>
      <c r="C3456"/>
      <c r="D3456"/>
      <c r="E3456"/>
      <c r="F3456"/>
      <c r="G3456"/>
    </row>
    <row r="3457" spans="2:7" x14ac:dyDescent="0.2">
      <c r="B3457"/>
      <c r="C3457"/>
      <c r="D3457"/>
      <c r="E3457"/>
      <c r="F3457"/>
      <c r="G3457"/>
    </row>
    <row r="3458" spans="2:7" x14ac:dyDescent="0.2">
      <c r="B3458"/>
      <c r="C3458"/>
      <c r="D3458"/>
      <c r="E3458"/>
      <c r="F3458"/>
      <c r="G3458"/>
    </row>
    <row r="3459" spans="2:7" x14ac:dyDescent="0.2">
      <c r="B3459"/>
      <c r="C3459"/>
      <c r="D3459"/>
      <c r="E3459"/>
      <c r="F3459"/>
      <c r="G3459"/>
    </row>
    <row r="3460" spans="2:7" x14ac:dyDescent="0.2">
      <c r="B3460"/>
      <c r="C3460"/>
      <c r="D3460"/>
      <c r="E3460"/>
      <c r="F3460"/>
      <c r="G3460"/>
    </row>
    <row r="3461" spans="2:7" x14ac:dyDescent="0.2">
      <c r="B3461"/>
      <c r="C3461"/>
      <c r="D3461"/>
      <c r="E3461"/>
      <c r="F3461"/>
      <c r="G3461"/>
    </row>
    <row r="3462" spans="2:7" x14ac:dyDescent="0.2">
      <c r="B3462"/>
      <c r="C3462"/>
      <c r="D3462"/>
      <c r="E3462"/>
      <c r="F3462"/>
      <c r="G3462"/>
    </row>
    <row r="3463" spans="2:7" x14ac:dyDescent="0.2">
      <c r="B3463"/>
      <c r="C3463"/>
      <c r="D3463"/>
      <c r="E3463"/>
      <c r="F3463"/>
      <c r="G3463"/>
    </row>
    <row r="3464" spans="2:7" x14ac:dyDescent="0.2">
      <c r="B3464"/>
      <c r="C3464"/>
      <c r="D3464"/>
      <c r="E3464"/>
      <c r="F3464"/>
      <c r="G3464"/>
    </row>
    <row r="3465" spans="2:7" x14ac:dyDescent="0.2">
      <c r="B3465"/>
      <c r="C3465"/>
      <c r="D3465"/>
      <c r="E3465"/>
      <c r="F3465"/>
      <c r="G3465"/>
    </row>
    <row r="3466" spans="2:7" x14ac:dyDescent="0.2">
      <c r="B3466"/>
      <c r="C3466"/>
      <c r="D3466"/>
      <c r="E3466"/>
      <c r="F3466"/>
      <c r="G3466"/>
    </row>
    <row r="3467" spans="2:7" x14ac:dyDescent="0.2">
      <c r="B3467"/>
      <c r="C3467"/>
      <c r="D3467"/>
      <c r="E3467"/>
      <c r="F3467"/>
      <c r="G3467"/>
    </row>
    <row r="3468" spans="2:7" x14ac:dyDescent="0.2">
      <c r="B3468"/>
      <c r="C3468"/>
      <c r="D3468"/>
      <c r="E3468"/>
      <c r="F3468"/>
      <c r="G3468"/>
    </row>
    <row r="3469" spans="2:7" x14ac:dyDescent="0.2">
      <c r="B3469"/>
      <c r="C3469"/>
      <c r="D3469"/>
      <c r="E3469"/>
      <c r="F3469"/>
      <c r="G3469"/>
    </row>
    <row r="3470" spans="2:7" x14ac:dyDescent="0.2">
      <c r="B3470"/>
      <c r="C3470"/>
      <c r="D3470"/>
      <c r="E3470"/>
      <c r="F3470"/>
      <c r="G3470"/>
    </row>
    <row r="3471" spans="2:7" x14ac:dyDescent="0.2">
      <c r="B3471"/>
      <c r="C3471"/>
      <c r="D3471"/>
      <c r="E3471"/>
      <c r="F3471"/>
      <c r="G3471"/>
    </row>
    <row r="3472" spans="2:7" x14ac:dyDescent="0.2">
      <c r="B3472"/>
      <c r="C3472"/>
      <c r="D3472"/>
      <c r="E3472"/>
      <c r="F3472"/>
      <c r="G3472"/>
    </row>
    <row r="3473" spans="2:7" x14ac:dyDescent="0.2">
      <c r="B3473"/>
      <c r="C3473"/>
      <c r="D3473"/>
      <c r="E3473"/>
      <c r="F3473"/>
      <c r="G3473"/>
    </row>
    <row r="3474" spans="2:7" x14ac:dyDescent="0.2">
      <c r="B3474"/>
      <c r="C3474"/>
      <c r="D3474"/>
      <c r="E3474"/>
      <c r="F3474"/>
      <c r="G3474"/>
    </row>
    <row r="3475" spans="2:7" x14ac:dyDescent="0.2">
      <c r="B3475"/>
      <c r="C3475"/>
      <c r="D3475"/>
      <c r="E3475"/>
      <c r="F3475"/>
      <c r="G3475"/>
    </row>
    <row r="3476" spans="2:7" x14ac:dyDescent="0.2">
      <c r="B3476"/>
      <c r="C3476"/>
      <c r="D3476"/>
      <c r="E3476"/>
      <c r="F3476"/>
      <c r="G3476"/>
    </row>
    <row r="3477" spans="2:7" x14ac:dyDescent="0.2">
      <c r="B3477"/>
      <c r="C3477"/>
      <c r="D3477"/>
      <c r="E3477"/>
      <c r="F3477"/>
      <c r="G3477"/>
    </row>
    <row r="3478" spans="2:7" x14ac:dyDescent="0.2">
      <c r="B3478"/>
      <c r="C3478"/>
      <c r="D3478"/>
      <c r="E3478"/>
      <c r="F3478"/>
      <c r="G3478"/>
    </row>
    <row r="3479" spans="2:7" x14ac:dyDescent="0.2">
      <c r="B3479"/>
      <c r="C3479"/>
      <c r="D3479"/>
      <c r="E3479"/>
      <c r="F3479"/>
      <c r="G3479"/>
    </row>
    <row r="3480" spans="2:7" x14ac:dyDescent="0.2">
      <c r="B3480"/>
      <c r="C3480"/>
      <c r="D3480"/>
      <c r="E3480"/>
      <c r="F3480"/>
      <c r="G3480"/>
    </row>
    <row r="3481" spans="2:7" x14ac:dyDescent="0.2">
      <c r="B3481"/>
      <c r="C3481"/>
      <c r="D3481"/>
      <c r="E3481"/>
      <c r="F3481"/>
      <c r="G3481"/>
    </row>
    <row r="3482" spans="2:7" x14ac:dyDescent="0.2">
      <c r="B3482"/>
      <c r="C3482"/>
      <c r="D3482"/>
      <c r="E3482"/>
      <c r="F3482"/>
      <c r="G3482"/>
    </row>
    <row r="3483" spans="2:7" x14ac:dyDescent="0.2">
      <c r="B3483"/>
      <c r="C3483"/>
      <c r="D3483"/>
      <c r="E3483"/>
      <c r="F3483"/>
      <c r="G3483"/>
    </row>
    <row r="3484" spans="2:7" x14ac:dyDescent="0.2">
      <c r="B3484"/>
      <c r="C3484"/>
      <c r="D3484"/>
      <c r="E3484"/>
      <c r="F3484"/>
      <c r="G3484"/>
    </row>
    <row r="3485" spans="2:7" x14ac:dyDescent="0.2">
      <c r="B3485"/>
      <c r="C3485"/>
      <c r="D3485"/>
      <c r="E3485"/>
      <c r="F3485"/>
      <c r="G3485"/>
    </row>
    <row r="3486" spans="2:7" x14ac:dyDescent="0.2">
      <c r="B3486"/>
      <c r="C3486"/>
      <c r="D3486"/>
      <c r="E3486"/>
      <c r="F3486"/>
      <c r="G3486"/>
    </row>
    <row r="3487" spans="2:7" x14ac:dyDescent="0.2">
      <c r="B3487"/>
      <c r="C3487"/>
      <c r="D3487"/>
      <c r="E3487"/>
      <c r="F3487"/>
      <c r="G3487"/>
    </row>
    <row r="3488" spans="2:7" x14ac:dyDescent="0.2">
      <c r="B3488"/>
      <c r="C3488"/>
      <c r="D3488"/>
      <c r="E3488"/>
      <c r="F3488"/>
      <c r="G3488"/>
    </row>
    <row r="3489" spans="2:7" x14ac:dyDescent="0.2">
      <c r="B3489"/>
      <c r="C3489"/>
      <c r="D3489"/>
      <c r="E3489"/>
      <c r="F3489"/>
      <c r="G3489"/>
    </row>
    <row r="3490" spans="2:7" x14ac:dyDescent="0.2">
      <c r="B3490"/>
      <c r="C3490"/>
      <c r="D3490"/>
      <c r="E3490"/>
      <c r="F3490"/>
      <c r="G3490"/>
    </row>
    <row r="3491" spans="2:7" x14ac:dyDescent="0.2">
      <c r="B3491"/>
      <c r="C3491"/>
      <c r="D3491"/>
      <c r="E3491"/>
      <c r="F3491"/>
      <c r="G3491"/>
    </row>
    <row r="3492" spans="2:7" x14ac:dyDescent="0.2">
      <c r="B3492"/>
      <c r="C3492"/>
      <c r="D3492"/>
      <c r="E3492"/>
      <c r="F3492"/>
      <c r="G3492"/>
    </row>
    <row r="3493" spans="2:7" x14ac:dyDescent="0.2">
      <c r="B3493"/>
      <c r="C3493"/>
      <c r="D3493"/>
      <c r="E3493"/>
      <c r="F3493"/>
      <c r="G3493"/>
    </row>
    <row r="3494" spans="2:7" x14ac:dyDescent="0.2">
      <c r="B3494"/>
      <c r="C3494"/>
      <c r="D3494"/>
      <c r="E3494"/>
      <c r="F3494"/>
      <c r="G3494"/>
    </row>
    <row r="3495" spans="2:7" x14ac:dyDescent="0.2">
      <c r="B3495"/>
      <c r="C3495"/>
      <c r="D3495"/>
      <c r="E3495"/>
      <c r="F3495"/>
      <c r="G3495"/>
    </row>
    <row r="3496" spans="2:7" x14ac:dyDescent="0.2">
      <c r="B3496"/>
      <c r="C3496"/>
      <c r="D3496"/>
      <c r="E3496"/>
      <c r="F3496"/>
      <c r="G3496"/>
    </row>
    <row r="3497" spans="2:7" x14ac:dyDescent="0.2">
      <c r="B3497"/>
      <c r="C3497"/>
      <c r="D3497"/>
      <c r="E3497"/>
      <c r="F3497"/>
      <c r="G3497"/>
    </row>
    <row r="3498" spans="2:7" x14ac:dyDescent="0.2">
      <c r="B3498"/>
      <c r="C3498"/>
      <c r="D3498"/>
      <c r="E3498"/>
      <c r="F3498"/>
      <c r="G3498"/>
    </row>
    <row r="3499" spans="2:7" x14ac:dyDescent="0.2">
      <c r="B3499"/>
      <c r="C3499"/>
      <c r="D3499"/>
      <c r="E3499"/>
      <c r="F3499"/>
      <c r="G3499"/>
    </row>
    <row r="3500" spans="2:7" x14ac:dyDescent="0.2">
      <c r="B3500"/>
      <c r="C3500"/>
      <c r="D3500"/>
      <c r="E3500"/>
      <c r="F3500"/>
      <c r="G3500"/>
    </row>
    <row r="3501" spans="2:7" x14ac:dyDescent="0.2">
      <c r="B3501"/>
      <c r="C3501"/>
      <c r="D3501"/>
      <c r="E3501"/>
      <c r="F3501"/>
      <c r="G3501"/>
    </row>
    <row r="3502" spans="2:7" x14ac:dyDescent="0.2">
      <c r="B3502"/>
      <c r="C3502"/>
      <c r="D3502"/>
      <c r="E3502"/>
      <c r="F3502"/>
      <c r="G3502"/>
    </row>
    <row r="3503" spans="2:7" x14ac:dyDescent="0.2">
      <c r="B3503"/>
      <c r="C3503"/>
      <c r="D3503"/>
      <c r="E3503"/>
      <c r="F3503"/>
      <c r="G3503"/>
    </row>
    <row r="3504" spans="2:7" x14ac:dyDescent="0.2">
      <c r="B3504"/>
      <c r="C3504"/>
      <c r="D3504"/>
      <c r="E3504"/>
      <c r="F3504"/>
      <c r="G3504"/>
    </row>
    <row r="3505" spans="2:7" x14ac:dyDescent="0.2">
      <c r="B3505"/>
      <c r="C3505"/>
      <c r="D3505"/>
      <c r="E3505"/>
      <c r="F3505"/>
      <c r="G3505"/>
    </row>
    <row r="3506" spans="2:7" x14ac:dyDescent="0.2">
      <c r="B3506"/>
      <c r="C3506"/>
      <c r="D3506"/>
      <c r="E3506"/>
      <c r="F3506"/>
      <c r="G3506"/>
    </row>
    <row r="3507" spans="2:7" x14ac:dyDescent="0.2">
      <c r="B3507"/>
      <c r="C3507"/>
      <c r="D3507"/>
      <c r="E3507"/>
      <c r="F3507"/>
      <c r="G3507"/>
    </row>
    <row r="3508" spans="2:7" x14ac:dyDescent="0.2">
      <c r="B3508"/>
      <c r="C3508"/>
      <c r="D3508"/>
      <c r="E3508"/>
      <c r="F3508"/>
      <c r="G3508"/>
    </row>
    <row r="3509" spans="2:7" x14ac:dyDescent="0.2">
      <c r="B3509"/>
      <c r="C3509"/>
      <c r="D3509"/>
      <c r="E3509"/>
      <c r="F3509"/>
      <c r="G3509"/>
    </row>
    <row r="3510" spans="2:7" x14ac:dyDescent="0.2">
      <c r="B3510"/>
      <c r="C3510"/>
      <c r="D3510"/>
      <c r="E3510"/>
      <c r="F3510"/>
      <c r="G3510"/>
    </row>
    <row r="3511" spans="2:7" x14ac:dyDescent="0.2">
      <c r="B3511"/>
      <c r="C3511"/>
      <c r="D3511"/>
      <c r="E3511"/>
      <c r="F3511"/>
      <c r="G3511"/>
    </row>
    <row r="3512" spans="2:7" x14ac:dyDescent="0.2">
      <c r="B3512"/>
      <c r="C3512"/>
      <c r="D3512"/>
      <c r="E3512"/>
      <c r="F3512"/>
      <c r="G3512"/>
    </row>
    <row r="3513" spans="2:7" x14ac:dyDescent="0.2">
      <c r="B3513"/>
      <c r="C3513"/>
      <c r="D3513"/>
      <c r="E3513"/>
      <c r="F3513"/>
      <c r="G3513"/>
    </row>
    <row r="3514" spans="2:7" x14ac:dyDescent="0.2">
      <c r="B3514"/>
      <c r="C3514"/>
      <c r="D3514"/>
      <c r="E3514"/>
      <c r="F3514"/>
      <c r="G3514"/>
    </row>
    <row r="3515" spans="2:7" x14ac:dyDescent="0.2">
      <c r="B3515"/>
      <c r="C3515"/>
      <c r="D3515"/>
      <c r="E3515"/>
      <c r="F3515"/>
      <c r="G3515"/>
    </row>
    <row r="3516" spans="2:7" x14ac:dyDescent="0.2">
      <c r="B3516"/>
      <c r="C3516"/>
      <c r="D3516"/>
      <c r="E3516"/>
      <c r="F3516"/>
      <c r="G3516"/>
    </row>
    <row r="3517" spans="2:7" x14ac:dyDescent="0.2">
      <c r="B3517"/>
      <c r="C3517"/>
      <c r="D3517"/>
      <c r="E3517"/>
      <c r="F3517"/>
      <c r="G3517"/>
    </row>
    <row r="3518" spans="2:7" x14ac:dyDescent="0.2">
      <c r="B3518"/>
      <c r="C3518"/>
      <c r="D3518"/>
      <c r="E3518"/>
      <c r="F3518"/>
      <c r="G3518"/>
    </row>
    <row r="3519" spans="2:7" x14ac:dyDescent="0.2">
      <c r="B3519"/>
      <c r="C3519"/>
      <c r="D3519"/>
      <c r="E3519"/>
      <c r="F3519"/>
      <c r="G3519"/>
    </row>
    <row r="3520" spans="2:7" x14ac:dyDescent="0.2">
      <c r="B3520"/>
      <c r="C3520"/>
      <c r="D3520"/>
      <c r="E3520"/>
      <c r="F3520"/>
      <c r="G3520"/>
    </row>
    <row r="3521" spans="2:7" x14ac:dyDescent="0.2">
      <c r="B3521"/>
      <c r="C3521"/>
      <c r="D3521"/>
      <c r="E3521"/>
      <c r="F3521"/>
      <c r="G3521"/>
    </row>
    <row r="3522" spans="2:7" x14ac:dyDescent="0.2">
      <c r="B3522"/>
      <c r="C3522"/>
      <c r="D3522"/>
      <c r="E3522"/>
      <c r="F3522"/>
      <c r="G3522"/>
    </row>
    <row r="3523" spans="2:7" x14ac:dyDescent="0.2">
      <c r="B3523"/>
      <c r="C3523"/>
      <c r="D3523"/>
      <c r="E3523"/>
      <c r="F3523"/>
      <c r="G3523"/>
    </row>
    <row r="3524" spans="2:7" x14ac:dyDescent="0.2">
      <c r="B3524"/>
      <c r="C3524"/>
      <c r="D3524"/>
      <c r="E3524"/>
      <c r="F3524"/>
      <c r="G3524"/>
    </row>
    <row r="3525" spans="2:7" x14ac:dyDescent="0.2">
      <c r="B3525"/>
      <c r="C3525"/>
      <c r="D3525"/>
      <c r="E3525"/>
      <c r="F3525"/>
      <c r="G3525"/>
    </row>
    <row r="3526" spans="2:7" x14ac:dyDescent="0.2">
      <c r="B3526"/>
      <c r="C3526"/>
      <c r="D3526"/>
      <c r="E3526"/>
      <c r="F3526"/>
      <c r="G3526"/>
    </row>
    <row r="3527" spans="2:7" x14ac:dyDescent="0.2">
      <c r="B3527"/>
      <c r="C3527"/>
      <c r="D3527"/>
      <c r="E3527"/>
      <c r="F3527"/>
      <c r="G3527"/>
    </row>
    <row r="3528" spans="2:7" x14ac:dyDescent="0.2">
      <c r="B3528"/>
      <c r="C3528"/>
      <c r="D3528"/>
      <c r="E3528"/>
      <c r="F3528"/>
      <c r="G3528"/>
    </row>
    <row r="3529" spans="2:7" x14ac:dyDescent="0.2">
      <c r="B3529"/>
      <c r="C3529"/>
      <c r="D3529"/>
      <c r="E3529"/>
      <c r="F3529"/>
      <c r="G3529"/>
    </row>
    <row r="3530" spans="2:7" x14ac:dyDescent="0.2">
      <c r="B3530"/>
      <c r="C3530"/>
      <c r="D3530"/>
      <c r="E3530"/>
      <c r="F3530"/>
      <c r="G3530"/>
    </row>
    <row r="3531" spans="2:7" x14ac:dyDescent="0.2">
      <c r="B3531"/>
      <c r="C3531"/>
      <c r="D3531"/>
      <c r="E3531"/>
      <c r="F3531"/>
      <c r="G3531"/>
    </row>
    <row r="3532" spans="2:7" x14ac:dyDescent="0.2">
      <c r="B3532"/>
      <c r="C3532"/>
      <c r="D3532"/>
      <c r="E3532"/>
      <c r="F3532"/>
      <c r="G3532"/>
    </row>
    <row r="3533" spans="2:7" x14ac:dyDescent="0.2">
      <c r="B3533"/>
      <c r="C3533"/>
      <c r="D3533"/>
      <c r="E3533"/>
      <c r="F3533"/>
      <c r="G3533"/>
    </row>
    <row r="3534" spans="2:7" x14ac:dyDescent="0.2">
      <c r="B3534"/>
      <c r="C3534"/>
      <c r="D3534"/>
      <c r="E3534"/>
      <c r="F3534"/>
      <c r="G3534"/>
    </row>
    <row r="3535" spans="2:7" x14ac:dyDescent="0.2">
      <c r="B3535"/>
      <c r="C3535"/>
      <c r="D3535"/>
      <c r="E3535"/>
      <c r="F3535"/>
      <c r="G3535"/>
    </row>
    <row r="3536" spans="2:7" x14ac:dyDescent="0.2">
      <c r="B3536"/>
      <c r="C3536"/>
      <c r="D3536"/>
      <c r="E3536"/>
      <c r="F3536"/>
      <c r="G3536"/>
    </row>
    <row r="3537" spans="2:7" x14ac:dyDescent="0.2">
      <c r="B3537"/>
      <c r="C3537"/>
      <c r="D3537"/>
      <c r="E3537"/>
      <c r="F3537"/>
      <c r="G3537"/>
    </row>
    <row r="3538" spans="2:7" x14ac:dyDescent="0.2">
      <c r="B3538"/>
      <c r="C3538"/>
      <c r="D3538"/>
      <c r="E3538"/>
      <c r="F3538"/>
      <c r="G3538"/>
    </row>
    <row r="3539" spans="2:7" x14ac:dyDescent="0.2">
      <c r="B3539"/>
      <c r="C3539"/>
      <c r="D3539"/>
      <c r="E3539"/>
      <c r="F3539"/>
      <c r="G3539"/>
    </row>
    <row r="3540" spans="2:7" x14ac:dyDescent="0.2">
      <c r="B3540"/>
      <c r="C3540"/>
      <c r="D3540"/>
      <c r="E3540"/>
      <c r="F3540"/>
      <c r="G3540"/>
    </row>
    <row r="3541" spans="2:7" x14ac:dyDescent="0.2">
      <c r="B3541"/>
      <c r="C3541"/>
      <c r="D3541"/>
      <c r="E3541"/>
      <c r="F3541"/>
      <c r="G3541"/>
    </row>
    <row r="3542" spans="2:7" x14ac:dyDescent="0.2">
      <c r="B3542"/>
      <c r="C3542"/>
      <c r="D3542"/>
      <c r="E3542"/>
      <c r="F3542"/>
      <c r="G3542"/>
    </row>
    <row r="3543" spans="2:7" x14ac:dyDescent="0.2">
      <c r="B3543"/>
      <c r="C3543"/>
      <c r="D3543"/>
      <c r="E3543"/>
      <c r="F3543"/>
      <c r="G3543"/>
    </row>
    <row r="3544" spans="2:7" x14ac:dyDescent="0.2">
      <c r="B3544"/>
      <c r="C3544"/>
      <c r="D3544"/>
      <c r="E3544"/>
      <c r="F3544"/>
      <c r="G3544"/>
    </row>
    <row r="3545" spans="2:7" x14ac:dyDescent="0.2">
      <c r="B3545"/>
      <c r="C3545"/>
      <c r="D3545"/>
      <c r="E3545"/>
      <c r="F3545"/>
      <c r="G3545"/>
    </row>
    <row r="3546" spans="2:7" x14ac:dyDescent="0.2">
      <c r="B3546"/>
      <c r="C3546"/>
      <c r="D3546"/>
      <c r="E3546"/>
      <c r="F3546"/>
      <c r="G3546"/>
    </row>
    <row r="3547" spans="2:7" x14ac:dyDescent="0.2">
      <c r="B3547"/>
      <c r="C3547"/>
      <c r="D3547"/>
      <c r="E3547"/>
      <c r="F3547"/>
      <c r="G3547"/>
    </row>
    <row r="3548" spans="2:7" x14ac:dyDescent="0.2">
      <c r="B3548"/>
      <c r="C3548"/>
      <c r="D3548"/>
      <c r="E3548"/>
      <c r="F3548"/>
      <c r="G3548"/>
    </row>
    <row r="3549" spans="2:7" x14ac:dyDescent="0.2">
      <c r="B3549"/>
      <c r="C3549"/>
      <c r="D3549"/>
      <c r="E3549"/>
      <c r="F3549"/>
      <c r="G3549"/>
    </row>
    <row r="3550" spans="2:7" x14ac:dyDescent="0.2">
      <c r="B3550"/>
      <c r="C3550"/>
      <c r="D3550"/>
      <c r="E3550"/>
      <c r="F3550"/>
      <c r="G3550"/>
    </row>
    <row r="3551" spans="2:7" x14ac:dyDescent="0.2">
      <c r="B3551"/>
      <c r="C3551"/>
      <c r="D3551"/>
      <c r="E3551"/>
      <c r="F3551"/>
      <c r="G3551"/>
    </row>
    <row r="3552" spans="2:7" x14ac:dyDescent="0.2">
      <c r="B3552"/>
      <c r="C3552"/>
      <c r="D3552"/>
      <c r="E3552"/>
      <c r="F3552"/>
      <c r="G3552"/>
    </row>
    <row r="3553" spans="2:7" x14ac:dyDescent="0.2">
      <c r="B3553"/>
      <c r="C3553"/>
      <c r="D3553"/>
      <c r="E3553"/>
      <c r="F3553"/>
      <c r="G3553"/>
    </row>
    <row r="3554" spans="2:7" x14ac:dyDescent="0.2">
      <c r="B3554"/>
      <c r="C3554"/>
      <c r="D3554"/>
      <c r="E3554"/>
      <c r="F3554"/>
      <c r="G3554"/>
    </row>
    <row r="3555" spans="2:7" x14ac:dyDescent="0.2">
      <c r="B3555"/>
      <c r="C3555"/>
      <c r="D3555"/>
      <c r="E3555"/>
      <c r="F3555"/>
      <c r="G3555"/>
    </row>
    <row r="3556" spans="2:7" x14ac:dyDescent="0.2">
      <c r="B3556"/>
      <c r="C3556"/>
      <c r="D3556"/>
      <c r="E3556"/>
      <c r="F3556"/>
      <c r="G3556"/>
    </row>
    <row r="3557" spans="2:7" x14ac:dyDescent="0.2">
      <c r="B3557"/>
      <c r="C3557"/>
      <c r="D3557"/>
      <c r="E3557"/>
      <c r="F3557"/>
      <c r="G3557"/>
    </row>
    <row r="3558" spans="2:7" x14ac:dyDescent="0.2">
      <c r="B3558"/>
      <c r="C3558"/>
      <c r="D3558"/>
      <c r="E3558"/>
      <c r="F3558"/>
      <c r="G3558"/>
    </row>
    <row r="3559" spans="2:7" x14ac:dyDescent="0.2">
      <c r="B3559"/>
      <c r="C3559"/>
      <c r="D3559"/>
      <c r="E3559"/>
      <c r="F3559"/>
      <c r="G3559"/>
    </row>
    <row r="3560" spans="2:7" x14ac:dyDescent="0.2">
      <c r="B3560"/>
      <c r="C3560"/>
      <c r="D3560"/>
      <c r="E3560"/>
      <c r="F3560"/>
      <c r="G3560"/>
    </row>
    <row r="3561" spans="2:7" x14ac:dyDescent="0.2">
      <c r="B3561"/>
      <c r="C3561"/>
      <c r="D3561"/>
      <c r="E3561"/>
      <c r="F3561"/>
      <c r="G3561"/>
    </row>
    <row r="3562" spans="2:7" x14ac:dyDescent="0.2">
      <c r="B3562"/>
      <c r="C3562"/>
      <c r="D3562"/>
      <c r="E3562"/>
      <c r="F3562"/>
      <c r="G3562"/>
    </row>
    <row r="3563" spans="2:7" x14ac:dyDescent="0.2">
      <c r="B3563"/>
      <c r="C3563"/>
      <c r="D3563"/>
      <c r="E3563"/>
      <c r="F3563"/>
      <c r="G3563"/>
    </row>
    <row r="3564" spans="2:7" x14ac:dyDescent="0.2">
      <c r="B3564"/>
      <c r="C3564"/>
      <c r="D3564"/>
      <c r="E3564"/>
      <c r="F3564"/>
      <c r="G3564"/>
    </row>
    <row r="3565" spans="2:7" x14ac:dyDescent="0.2">
      <c r="B3565"/>
      <c r="C3565"/>
      <c r="D3565"/>
      <c r="E3565"/>
      <c r="F3565"/>
      <c r="G3565"/>
    </row>
    <row r="3566" spans="2:7" x14ac:dyDescent="0.2">
      <c r="B3566"/>
      <c r="C3566"/>
      <c r="D3566"/>
      <c r="E3566"/>
      <c r="F3566"/>
      <c r="G3566"/>
    </row>
    <row r="3567" spans="2:7" x14ac:dyDescent="0.2">
      <c r="B3567"/>
      <c r="C3567"/>
      <c r="D3567"/>
      <c r="E3567"/>
      <c r="F3567"/>
      <c r="G3567"/>
    </row>
    <row r="3568" spans="2:7" x14ac:dyDescent="0.2">
      <c r="B3568"/>
      <c r="C3568"/>
      <c r="D3568"/>
      <c r="E3568"/>
      <c r="F3568"/>
      <c r="G3568"/>
    </row>
    <row r="3569" spans="2:7" x14ac:dyDescent="0.2">
      <c r="B3569"/>
      <c r="C3569"/>
      <c r="D3569"/>
      <c r="E3569"/>
      <c r="F3569"/>
      <c r="G3569"/>
    </row>
    <row r="3570" spans="2:7" x14ac:dyDescent="0.2">
      <c r="B3570"/>
      <c r="C3570"/>
      <c r="D3570"/>
      <c r="E3570"/>
      <c r="F3570"/>
      <c r="G3570"/>
    </row>
    <row r="3571" spans="2:7" x14ac:dyDescent="0.2">
      <c r="B3571"/>
      <c r="C3571"/>
      <c r="D3571"/>
      <c r="E3571"/>
      <c r="F3571"/>
      <c r="G3571"/>
    </row>
    <row r="3572" spans="2:7" x14ac:dyDescent="0.2">
      <c r="B3572"/>
      <c r="C3572"/>
      <c r="D3572"/>
      <c r="E3572"/>
      <c r="F3572"/>
      <c r="G3572"/>
    </row>
    <row r="3573" spans="2:7" x14ac:dyDescent="0.2">
      <c r="B3573"/>
      <c r="C3573"/>
      <c r="D3573"/>
      <c r="E3573"/>
      <c r="F3573"/>
      <c r="G3573"/>
    </row>
    <row r="3574" spans="2:7" x14ac:dyDescent="0.2">
      <c r="B3574"/>
      <c r="C3574"/>
      <c r="D3574"/>
      <c r="E3574"/>
      <c r="F3574"/>
      <c r="G3574"/>
    </row>
    <row r="3575" spans="2:7" x14ac:dyDescent="0.2">
      <c r="B3575"/>
      <c r="C3575"/>
      <c r="D3575"/>
      <c r="E3575"/>
      <c r="F3575"/>
      <c r="G3575"/>
    </row>
    <row r="3576" spans="2:7" x14ac:dyDescent="0.2">
      <c r="B3576"/>
      <c r="C3576"/>
      <c r="D3576"/>
      <c r="E3576"/>
      <c r="F3576"/>
      <c r="G3576"/>
    </row>
    <row r="3577" spans="2:7" x14ac:dyDescent="0.2">
      <c r="B3577"/>
      <c r="C3577"/>
      <c r="D3577"/>
      <c r="E3577"/>
      <c r="F3577"/>
      <c r="G3577"/>
    </row>
    <row r="3578" spans="2:7" x14ac:dyDescent="0.2">
      <c r="B3578"/>
      <c r="C3578"/>
      <c r="D3578"/>
      <c r="E3578"/>
      <c r="F3578"/>
      <c r="G3578"/>
    </row>
    <row r="3579" spans="2:7" x14ac:dyDescent="0.2">
      <c r="B3579"/>
      <c r="C3579"/>
      <c r="D3579"/>
      <c r="E3579"/>
      <c r="F3579"/>
      <c r="G3579"/>
    </row>
    <row r="3580" spans="2:7" x14ac:dyDescent="0.2">
      <c r="B3580"/>
      <c r="C3580"/>
      <c r="D3580"/>
      <c r="E3580"/>
      <c r="F3580"/>
      <c r="G3580"/>
    </row>
    <row r="3581" spans="2:7" x14ac:dyDescent="0.2">
      <c r="B3581"/>
      <c r="C3581"/>
      <c r="D3581"/>
      <c r="E3581"/>
      <c r="F3581"/>
      <c r="G3581"/>
    </row>
    <row r="3582" spans="2:7" x14ac:dyDescent="0.2">
      <c r="B3582"/>
      <c r="C3582"/>
      <c r="D3582"/>
      <c r="E3582"/>
      <c r="F3582"/>
      <c r="G3582"/>
    </row>
    <row r="3583" spans="2:7" x14ac:dyDescent="0.2">
      <c r="B3583"/>
      <c r="C3583"/>
      <c r="D3583"/>
      <c r="E3583"/>
      <c r="F3583"/>
      <c r="G3583"/>
    </row>
    <row r="3584" spans="2:7" x14ac:dyDescent="0.2">
      <c r="B3584"/>
      <c r="C3584"/>
      <c r="D3584"/>
      <c r="E3584"/>
      <c r="F3584"/>
      <c r="G3584"/>
    </row>
    <row r="3585" spans="2:7" x14ac:dyDescent="0.2">
      <c r="B3585"/>
      <c r="C3585"/>
      <c r="D3585"/>
      <c r="E3585"/>
      <c r="F3585"/>
      <c r="G3585"/>
    </row>
    <row r="3586" spans="2:7" x14ac:dyDescent="0.2">
      <c r="B3586"/>
      <c r="C3586"/>
      <c r="D3586"/>
      <c r="E3586"/>
      <c r="F3586"/>
      <c r="G3586"/>
    </row>
    <row r="3587" spans="2:7" x14ac:dyDescent="0.2">
      <c r="B3587"/>
      <c r="C3587"/>
      <c r="D3587"/>
      <c r="E3587"/>
      <c r="F3587"/>
      <c r="G3587"/>
    </row>
    <row r="3588" spans="2:7" x14ac:dyDescent="0.2">
      <c r="B3588"/>
      <c r="C3588"/>
      <c r="D3588"/>
      <c r="E3588"/>
      <c r="F3588"/>
      <c r="G3588"/>
    </row>
    <row r="3589" spans="2:7" x14ac:dyDescent="0.2">
      <c r="B3589"/>
      <c r="C3589"/>
      <c r="D3589"/>
      <c r="E3589"/>
      <c r="F3589"/>
      <c r="G3589"/>
    </row>
    <row r="3590" spans="2:7" x14ac:dyDescent="0.2">
      <c r="B3590"/>
      <c r="C3590"/>
      <c r="D3590"/>
      <c r="E3590"/>
      <c r="F3590"/>
      <c r="G3590"/>
    </row>
    <row r="3591" spans="2:7" x14ac:dyDescent="0.2">
      <c r="B3591"/>
      <c r="C3591"/>
      <c r="D3591"/>
      <c r="E3591"/>
      <c r="F3591"/>
      <c r="G3591"/>
    </row>
    <row r="3592" spans="2:7" x14ac:dyDescent="0.2">
      <c r="B3592"/>
      <c r="C3592"/>
      <c r="D3592"/>
      <c r="E3592"/>
      <c r="F3592"/>
      <c r="G3592"/>
    </row>
    <row r="3593" spans="2:7" x14ac:dyDescent="0.2">
      <c r="B3593"/>
      <c r="C3593"/>
      <c r="D3593"/>
      <c r="E3593"/>
      <c r="F3593"/>
      <c r="G3593"/>
    </row>
    <row r="3594" spans="2:7" x14ac:dyDescent="0.2">
      <c r="B3594"/>
      <c r="C3594"/>
      <c r="D3594"/>
      <c r="E3594"/>
      <c r="F3594"/>
      <c r="G3594"/>
    </row>
    <row r="3595" spans="2:7" x14ac:dyDescent="0.2">
      <c r="B3595"/>
      <c r="C3595"/>
      <c r="D3595"/>
      <c r="E3595"/>
      <c r="F3595"/>
      <c r="G3595"/>
    </row>
    <row r="3596" spans="2:7" x14ac:dyDescent="0.2">
      <c r="B3596"/>
      <c r="C3596"/>
      <c r="D3596"/>
      <c r="E3596"/>
      <c r="F3596"/>
      <c r="G3596"/>
    </row>
    <row r="3597" spans="2:7" x14ac:dyDescent="0.2">
      <c r="B3597"/>
      <c r="C3597"/>
      <c r="D3597"/>
      <c r="E3597"/>
      <c r="F3597"/>
      <c r="G3597"/>
    </row>
    <row r="3598" spans="2:7" x14ac:dyDescent="0.2">
      <c r="B3598"/>
      <c r="C3598"/>
      <c r="D3598"/>
      <c r="E3598"/>
      <c r="F3598"/>
      <c r="G3598"/>
    </row>
    <row r="3599" spans="2:7" x14ac:dyDescent="0.2">
      <c r="B3599"/>
      <c r="C3599"/>
      <c r="D3599"/>
      <c r="E3599"/>
      <c r="F3599"/>
      <c r="G3599"/>
    </row>
    <row r="3600" spans="2:7" x14ac:dyDescent="0.2">
      <c r="B3600"/>
      <c r="C3600"/>
      <c r="D3600"/>
      <c r="E3600"/>
      <c r="F3600"/>
      <c r="G3600"/>
    </row>
    <row r="3601" spans="2:7" x14ac:dyDescent="0.2">
      <c r="B3601"/>
      <c r="C3601"/>
      <c r="D3601"/>
      <c r="E3601"/>
      <c r="F3601"/>
      <c r="G3601"/>
    </row>
    <row r="3602" spans="2:7" x14ac:dyDescent="0.2">
      <c r="B3602"/>
      <c r="C3602"/>
      <c r="D3602"/>
      <c r="E3602"/>
      <c r="F3602"/>
      <c r="G3602"/>
    </row>
    <row r="3603" spans="2:7" x14ac:dyDescent="0.2">
      <c r="B3603"/>
      <c r="C3603"/>
      <c r="D3603"/>
      <c r="E3603"/>
      <c r="F3603"/>
      <c r="G3603"/>
    </row>
    <row r="3604" spans="2:7" x14ac:dyDescent="0.2">
      <c r="B3604"/>
      <c r="C3604"/>
      <c r="D3604"/>
      <c r="E3604"/>
      <c r="F3604"/>
      <c r="G3604"/>
    </row>
    <row r="3605" spans="2:7" x14ac:dyDescent="0.2">
      <c r="B3605"/>
      <c r="C3605"/>
      <c r="D3605"/>
      <c r="E3605"/>
      <c r="F3605"/>
      <c r="G3605"/>
    </row>
    <row r="3606" spans="2:7" x14ac:dyDescent="0.2">
      <c r="B3606"/>
      <c r="C3606"/>
      <c r="D3606"/>
      <c r="E3606"/>
      <c r="F3606"/>
      <c r="G3606"/>
    </row>
    <row r="3607" spans="2:7" x14ac:dyDescent="0.2">
      <c r="B3607"/>
      <c r="C3607"/>
      <c r="D3607"/>
      <c r="E3607"/>
      <c r="F3607"/>
      <c r="G3607"/>
    </row>
    <row r="3608" spans="2:7" x14ac:dyDescent="0.2">
      <c r="B3608"/>
      <c r="C3608"/>
      <c r="D3608"/>
      <c r="E3608"/>
      <c r="F3608"/>
      <c r="G3608"/>
    </row>
    <row r="3609" spans="2:7" x14ac:dyDescent="0.2">
      <c r="B3609"/>
      <c r="C3609"/>
      <c r="D3609"/>
      <c r="E3609"/>
      <c r="F3609"/>
      <c r="G3609"/>
    </row>
    <row r="3610" spans="2:7" x14ac:dyDescent="0.2">
      <c r="B3610"/>
      <c r="C3610"/>
      <c r="D3610"/>
      <c r="E3610"/>
      <c r="F3610"/>
      <c r="G3610"/>
    </row>
    <row r="3611" spans="2:7" x14ac:dyDescent="0.2">
      <c r="B3611"/>
      <c r="C3611"/>
      <c r="D3611"/>
      <c r="E3611"/>
      <c r="F3611"/>
      <c r="G3611"/>
    </row>
    <row r="3612" spans="2:7" x14ac:dyDescent="0.2">
      <c r="B3612"/>
      <c r="C3612"/>
      <c r="D3612"/>
      <c r="E3612"/>
      <c r="F3612"/>
      <c r="G3612"/>
    </row>
    <row r="3613" spans="2:7" x14ac:dyDescent="0.2">
      <c r="B3613"/>
      <c r="C3613"/>
      <c r="D3613"/>
      <c r="E3613"/>
      <c r="F3613"/>
      <c r="G3613"/>
    </row>
    <row r="3614" spans="2:7" x14ac:dyDescent="0.2">
      <c r="B3614"/>
      <c r="C3614"/>
      <c r="D3614"/>
      <c r="E3614"/>
      <c r="F3614"/>
      <c r="G3614"/>
    </row>
    <row r="3615" spans="2:7" x14ac:dyDescent="0.2">
      <c r="B3615"/>
      <c r="C3615"/>
      <c r="D3615"/>
      <c r="E3615"/>
      <c r="F3615"/>
      <c r="G3615"/>
    </row>
    <row r="3616" spans="2:7" x14ac:dyDescent="0.2">
      <c r="B3616"/>
      <c r="C3616"/>
      <c r="D3616"/>
      <c r="E3616"/>
      <c r="F3616"/>
      <c r="G3616"/>
    </row>
    <row r="3617" spans="2:7" x14ac:dyDescent="0.2">
      <c r="B3617"/>
      <c r="C3617"/>
      <c r="D3617"/>
      <c r="E3617"/>
      <c r="F3617"/>
      <c r="G3617"/>
    </row>
    <row r="3618" spans="2:7" x14ac:dyDescent="0.2">
      <c r="B3618"/>
      <c r="C3618"/>
      <c r="D3618"/>
      <c r="E3618"/>
      <c r="F3618"/>
      <c r="G3618"/>
    </row>
    <row r="3619" spans="2:7" x14ac:dyDescent="0.2">
      <c r="B3619"/>
      <c r="C3619"/>
      <c r="D3619"/>
      <c r="E3619"/>
      <c r="F3619"/>
      <c r="G3619"/>
    </row>
    <row r="3620" spans="2:7" x14ac:dyDescent="0.2">
      <c r="B3620"/>
      <c r="C3620"/>
      <c r="D3620"/>
      <c r="E3620"/>
      <c r="F3620"/>
      <c r="G3620"/>
    </row>
    <row r="3621" spans="2:7" x14ac:dyDescent="0.2">
      <c r="B3621"/>
      <c r="C3621"/>
      <c r="D3621"/>
      <c r="E3621"/>
      <c r="F3621"/>
      <c r="G3621"/>
    </row>
    <row r="3622" spans="2:7" x14ac:dyDescent="0.2">
      <c r="B3622"/>
      <c r="C3622"/>
      <c r="D3622"/>
      <c r="E3622"/>
      <c r="F3622"/>
      <c r="G3622"/>
    </row>
    <row r="3623" spans="2:7" x14ac:dyDescent="0.2">
      <c r="B3623"/>
      <c r="C3623"/>
      <c r="D3623"/>
      <c r="E3623"/>
      <c r="F3623"/>
      <c r="G3623"/>
    </row>
    <row r="3624" spans="2:7" x14ac:dyDescent="0.2">
      <c r="B3624"/>
      <c r="C3624"/>
      <c r="D3624"/>
      <c r="E3624"/>
      <c r="F3624"/>
      <c r="G3624"/>
    </row>
    <row r="3625" spans="2:7" x14ac:dyDescent="0.2">
      <c r="B3625"/>
      <c r="C3625"/>
      <c r="D3625"/>
      <c r="E3625"/>
      <c r="F3625"/>
      <c r="G3625"/>
    </row>
    <row r="3626" spans="2:7" x14ac:dyDescent="0.2">
      <c r="B3626"/>
      <c r="C3626"/>
      <c r="D3626"/>
      <c r="E3626"/>
      <c r="F3626"/>
      <c r="G3626"/>
    </row>
    <row r="3627" spans="2:7" x14ac:dyDescent="0.2">
      <c r="B3627"/>
      <c r="C3627"/>
      <c r="D3627"/>
      <c r="E3627"/>
      <c r="F3627"/>
      <c r="G3627"/>
    </row>
    <row r="3628" spans="2:7" x14ac:dyDescent="0.2">
      <c r="B3628"/>
      <c r="C3628"/>
      <c r="D3628"/>
      <c r="E3628"/>
      <c r="F3628"/>
      <c r="G3628"/>
    </row>
    <row r="3629" spans="2:7" x14ac:dyDescent="0.2">
      <c r="B3629"/>
      <c r="C3629"/>
      <c r="D3629"/>
      <c r="E3629"/>
      <c r="F3629"/>
      <c r="G3629"/>
    </row>
    <row r="3630" spans="2:7" x14ac:dyDescent="0.2">
      <c r="B3630"/>
      <c r="C3630"/>
      <c r="D3630"/>
      <c r="E3630"/>
      <c r="F3630"/>
      <c r="G3630"/>
    </row>
    <row r="3631" spans="2:7" x14ac:dyDescent="0.2">
      <c r="B3631"/>
      <c r="C3631"/>
      <c r="D3631"/>
      <c r="E3631"/>
      <c r="F3631"/>
      <c r="G3631"/>
    </row>
    <row r="3632" spans="2:7" x14ac:dyDescent="0.2">
      <c r="B3632"/>
      <c r="C3632"/>
      <c r="D3632"/>
      <c r="E3632"/>
      <c r="F3632"/>
      <c r="G3632"/>
    </row>
    <row r="3633" spans="2:7" x14ac:dyDescent="0.2">
      <c r="B3633"/>
      <c r="C3633"/>
      <c r="D3633"/>
      <c r="E3633"/>
      <c r="F3633"/>
      <c r="G3633"/>
    </row>
    <row r="3634" spans="2:7" x14ac:dyDescent="0.2">
      <c r="B3634"/>
      <c r="C3634"/>
      <c r="D3634"/>
      <c r="E3634"/>
      <c r="F3634"/>
      <c r="G3634"/>
    </row>
    <row r="3635" spans="2:7" x14ac:dyDescent="0.2">
      <c r="B3635"/>
      <c r="C3635"/>
      <c r="D3635"/>
      <c r="E3635"/>
      <c r="F3635"/>
      <c r="G3635"/>
    </row>
    <row r="3636" spans="2:7" x14ac:dyDescent="0.2">
      <c r="B3636"/>
      <c r="C3636"/>
      <c r="D3636"/>
      <c r="E3636"/>
      <c r="F3636"/>
      <c r="G3636"/>
    </row>
    <row r="3637" spans="2:7" x14ac:dyDescent="0.2">
      <c r="B3637"/>
      <c r="C3637"/>
      <c r="D3637"/>
      <c r="E3637"/>
      <c r="F3637"/>
      <c r="G3637"/>
    </row>
    <row r="3638" spans="2:7" x14ac:dyDescent="0.2">
      <c r="B3638"/>
      <c r="C3638"/>
      <c r="D3638"/>
      <c r="E3638"/>
      <c r="F3638"/>
      <c r="G3638"/>
    </row>
    <row r="3639" spans="2:7" x14ac:dyDescent="0.2">
      <c r="B3639"/>
      <c r="C3639"/>
      <c r="D3639"/>
      <c r="E3639"/>
      <c r="F3639"/>
      <c r="G3639"/>
    </row>
    <row r="3640" spans="2:7" x14ac:dyDescent="0.2">
      <c r="B3640"/>
      <c r="C3640"/>
      <c r="D3640"/>
      <c r="E3640"/>
      <c r="F3640"/>
      <c r="G3640"/>
    </row>
    <row r="3641" spans="2:7" x14ac:dyDescent="0.2">
      <c r="B3641"/>
      <c r="C3641"/>
      <c r="D3641"/>
      <c r="E3641"/>
      <c r="F3641"/>
      <c r="G3641"/>
    </row>
    <row r="3642" spans="2:7" x14ac:dyDescent="0.2">
      <c r="B3642"/>
      <c r="C3642"/>
      <c r="D3642"/>
      <c r="E3642"/>
      <c r="F3642"/>
      <c r="G3642"/>
    </row>
    <row r="3643" spans="2:7" x14ac:dyDescent="0.2">
      <c r="B3643"/>
      <c r="C3643"/>
      <c r="D3643"/>
      <c r="E3643"/>
      <c r="F3643"/>
      <c r="G3643"/>
    </row>
    <row r="3644" spans="2:7" x14ac:dyDescent="0.2">
      <c r="B3644"/>
      <c r="C3644"/>
      <c r="D3644"/>
      <c r="E3644"/>
      <c r="F3644"/>
      <c r="G3644"/>
    </row>
    <row r="3645" spans="2:7" x14ac:dyDescent="0.2">
      <c r="B3645"/>
      <c r="C3645"/>
      <c r="D3645"/>
      <c r="E3645"/>
      <c r="F3645"/>
      <c r="G3645"/>
    </row>
    <row r="3646" spans="2:7" x14ac:dyDescent="0.2">
      <c r="B3646"/>
      <c r="C3646"/>
      <c r="D3646"/>
      <c r="E3646"/>
      <c r="F3646"/>
      <c r="G3646"/>
    </row>
    <row r="3647" spans="2:7" x14ac:dyDescent="0.2">
      <c r="B3647"/>
      <c r="C3647"/>
      <c r="D3647"/>
      <c r="E3647"/>
      <c r="F3647"/>
      <c r="G3647"/>
    </row>
    <row r="3648" spans="2:7" x14ac:dyDescent="0.2">
      <c r="B3648"/>
      <c r="C3648"/>
      <c r="D3648"/>
      <c r="E3648"/>
      <c r="F3648"/>
      <c r="G3648"/>
    </row>
    <row r="3649" spans="2:7" x14ac:dyDescent="0.2">
      <c r="B3649"/>
      <c r="C3649"/>
      <c r="D3649"/>
      <c r="E3649"/>
      <c r="F3649"/>
      <c r="G3649"/>
    </row>
    <row r="3650" spans="2:7" x14ac:dyDescent="0.2">
      <c r="B3650"/>
      <c r="C3650"/>
      <c r="D3650"/>
      <c r="E3650"/>
      <c r="F3650"/>
      <c r="G3650"/>
    </row>
    <row r="3651" spans="2:7" x14ac:dyDescent="0.2">
      <c r="B3651"/>
      <c r="C3651"/>
      <c r="D3651"/>
      <c r="E3651"/>
      <c r="F3651"/>
      <c r="G3651"/>
    </row>
    <row r="3652" spans="2:7" x14ac:dyDescent="0.2">
      <c r="B3652"/>
      <c r="C3652"/>
      <c r="D3652"/>
      <c r="E3652"/>
      <c r="F3652"/>
      <c r="G3652"/>
    </row>
    <row r="3653" spans="2:7" x14ac:dyDescent="0.2">
      <c r="B3653"/>
      <c r="C3653"/>
      <c r="D3653"/>
      <c r="E3653"/>
      <c r="F3653"/>
      <c r="G3653"/>
    </row>
    <row r="3654" spans="2:7" x14ac:dyDescent="0.2">
      <c r="B3654"/>
      <c r="C3654"/>
      <c r="D3654"/>
      <c r="E3654"/>
      <c r="F3654"/>
      <c r="G3654"/>
    </row>
    <row r="3655" spans="2:7" x14ac:dyDescent="0.2">
      <c r="B3655"/>
      <c r="C3655"/>
      <c r="D3655"/>
      <c r="E3655"/>
      <c r="F3655"/>
      <c r="G3655"/>
    </row>
    <row r="3656" spans="2:7" x14ac:dyDescent="0.2">
      <c r="B3656"/>
      <c r="C3656"/>
      <c r="D3656"/>
      <c r="E3656"/>
      <c r="F3656"/>
      <c r="G3656"/>
    </row>
    <row r="3657" spans="2:7" x14ac:dyDescent="0.2">
      <c r="B3657"/>
      <c r="C3657"/>
      <c r="D3657"/>
      <c r="E3657"/>
      <c r="F3657"/>
      <c r="G3657"/>
    </row>
    <row r="3658" spans="2:7" x14ac:dyDescent="0.2">
      <c r="B3658"/>
      <c r="C3658"/>
      <c r="D3658"/>
      <c r="E3658"/>
      <c r="F3658"/>
      <c r="G3658"/>
    </row>
    <row r="3659" spans="2:7" x14ac:dyDescent="0.2">
      <c r="B3659"/>
      <c r="C3659"/>
      <c r="D3659"/>
      <c r="E3659"/>
      <c r="F3659"/>
      <c r="G3659"/>
    </row>
    <row r="3660" spans="2:7" x14ac:dyDescent="0.2">
      <c r="B3660"/>
      <c r="C3660"/>
      <c r="D3660"/>
      <c r="E3660"/>
      <c r="F3660"/>
      <c r="G3660"/>
    </row>
    <row r="3661" spans="2:7" x14ac:dyDescent="0.2">
      <c r="B3661"/>
      <c r="C3661"/>
      <c r="D3661"/>
      <c r="E3661"/>
      <c r="F3661"/>
      <c r="G3661"/>
    </row>
    <row r="3662" spans="2:7" x14ac:dyDescent="0.2">
      <c r="B3662"/>
      <c r="C3662"/>
      <c r="D3662"/>
      <c r="E3662"/>
      <c r="F3662"/>
      <c r="G3662"/>
    </row>
    <row r="3663" spans="2:7" x14ac:dyDescent="0.2">
      <c r="B3663"/>
      <c r="C3663"/>
      <c r="D3663"/>
      <c r="E3663"/>
      <c r="F3663"/>
      <c r="G3663"/>
    </row>
    <row r="3664" spans="2:7" x14ac:dyDescent="0.2">
      <c r="B3664"/>
      <c r="C3664"/>
      <c r="D3664"/>
      <c r="E3664"/>
      <c r="F3664"/>
      <c r="G3664"/>
    </row>
    <row r="3665" spans="2:7" x14ac:dyDescent="0.2">
      <c r="B3665"/>
      <c r="C3665"/>
      <c r="D3665"/>
      <c r="E3665"/>
      <c r="F3665"/>
      <c r="G3665"/>
    </row>
    <row r="3666" spans="2:7" x14ac:dyDescent="0.2">
      <c r="B3666"/>
      <c r="C3666"/>
      <c r="D3666"/>
      <c r="E3666"/>
      <c r="F3666"/>
      <c r="G3666"/>
    </row>
    <row r="3667" spans="2:7" x14ac:dyDescent="0.2">
      <c r="B3667"/>
      <c r="C3667"/>
      <c r="D3667"/>
      <c r="E3667"/>
      <c r="F3667"/>
      <c r="G3667"/>
    </row>
    <row r="3668" spans="2:7" x14ac:dyDescent="0.2">
      <c r="B3668"/>
      <c r="C3668"/>
      <c r="D3668"/>
      <c r="E3668"/>
      <c r="F3668"/>
      <c r="G3668"/>
    </row>
    <row r="3669" spans="2:7" x14ac:dyDescent="0.2">
      <c r="B3669"/>
      <c r="C3669"/>
      <c r="D3669"/>
      <c r="E3669"/>
      <c r="F3669"/>
      <c r="G3669"/>
    </row>
    <row r="3670" spans="2:7" x14ac:dyDescent="0.2">
      <c r="B3670"/>
      <c r="C3670"/>
      <c r="D3670"/>
      <c r="E3670"/>
      <c r="F3670"/>
      <c r="G3670"/>
    </row>
    <row r="3671" spans="2:7" x14ac:dyDescent="0.2">
      <c r="B3671"/>
      <c r="C3671"/>
      <c r="D3671"/>
      <c r="E3671"/>
      <c r="F3671"/>
      <c r="G3671"/>
    </row>
    <row r="3672" spans="2:7" x14ac:dyDescent="0.2">
      <c r="B3672"/>
      <c r="C3672"/>
      <c r="D3672"/>
      <c r="E3672"/>
      <c r="F3672"/>
      <c r="G3672"/>
    </row>
    <row r="3673" spans="2:7" x14ac:dyDescent="0.2">
      <c r="B3673"/>
      <c r="C3673"/>
      <c r="D3673"/>
      <c r="E3673"/>
      <c r="F3673"/>
      <c r="G3673"/>
    </row>
    <row r="3674" spans="2:7" x14ac:dyDescent="0.2">
      <c r="B3674"/>
      <c r="C3674"/>
      <c r="D3674"/>
      <c r="E3674"/>
      <c r="F3674"/>
      <c r="G3674"/>
    </row>
    <row r="3675" spans="2:7" x14ac:dyDescent="0.2">
      <c r="B3675"/>
      <c r="C3675"/>
      <c r="D3675"/>
      <c r="E3675"/>
      <c r="F3675"/>
      <c r="G3675"/>
    </row>
    <row r="3676" spans="2:7" x14ac:dyDescent="0.2">
      <c r="B3676"/>
      <c r="C3676"/>
      <c r="D3676"/>
      <c r="E3676"/>
      <c r="F3676"/>
      <c r="G3676"/>
    </row>
    <row r="3677" spans="2:7" x14ac:dyDescent="0.2">
      <c r="B3677"/>
      <c r="C3677"/>
      <c r="D3677"/>
      <c r="E3677"/>
      <c r="F3677"/>
      <c r="G3677"/>
    </row>
    <row r="3678" spans="2:7" x14ac:dyDescent="0.2">
      <c r="B3678"/>
      <c r="C3678"/>
      <c r="D3678"/>
      <c r="E3678"/>
      <c r="F3678"/>
      <c r="G3678"/>
    </row>
    <row r="3679" spans="2:7" x14ac:dyDescent="0.2">
      <c r="B3679"/>
      <c r="C3679"/>
      <c r="D3679"/>
      <c r="E3679"/>
      <c r="F3679"/>
      <c r="G3679"/>
    </row>
    <row r="3680" spans="2:7" x14ac:dyDescent="0.2">
      <c r="B3680"/>
      <c r="C3680"/>
      <c r="D3680"/>
      <c r="E3680"/>
      <c r="F3680"/>
      <c r="G3680"/>
    </row>
    <row r="3681" spans="2:7" x14ac:dyDescent="0.2">
      <c r="B3681"/>
      <c r="C3681"/>
      <c r="D3681"/>
      <c r="E3681"/>
      <c r="F3681"/>
      <c r="G3681"/>
    </row>
    <row r="3682" spans="2:7" x14ac:dyDescent="0.2">
      <c r="B3682"/>
      <c r="C3682"/>
      <c r="D3682"/>
      <c r="E3682"/>
      <c r="F3682"/>
      <c r="G3682"/>
    </row>
    <row r="3683" spans="2:7" x14ac:dyDescent="0.2">
      <c r="B3683"/>
      <c r="C3683"/>
      <c r="D3683"/>
      <c r="E3683"/>
      <c r="F3683"/>
      <c r="G3683"/>
    </row>
    <row r="3684" spans="2:7" x14ac:dyDescent="0.2">
      <c r="B3684"/>
      <c r="C3684"/>
      <c r="D3684"/>
      <c r="E3684"/>
      <c r="F3684"/>
      <c r="G3684"/>
    </row>
    <row r="3685" spans="2:7" x14ac:dyDescent="0.2">
      <c r="B3685"/>
      <c r="C3685"/>
      <c r="D3685"/>
      <c r="E3685"/>
      <c r="F3685"/>
      <c r="G3685"/>
    </row>
    <row r="3686" spans="2:7" x14ac:dyDescent="0.2">
      <c r="B3686"/>
      <c r="C3686"/>
      <c r="D3686"/>
      <c r="E3686"/>
      <c r="F3686"/>
      <c r="G3686"/>
    </row>
    <row r="3687" spans="2:7" x14ac:dyDescent="0.2">
      <c r="B3687"/>
      <c r="C3687"/>
      <c r="D3687"/>
      <c r="E3687"/>
      <c r="F3687"/>
      <c r="G3687"/>
    </row>
    <row r="3688" spans="2:7" x14ac:dyDescent="0.2">
      <c r="B3688"/>
      <c r="C3688"/>
      <c r="D3688"/>
      <c r="E3688"/>
      <c r="F3688"/>
      <c r="G3688"/>
    </row>
    <row r="3689" spans="2:7" x14ac:dyDescent="0.2">
      <c r="B3689"/>
      <c r="C3689"/>
      <c r="D3689"/>
      <c r="E3689"/>
      <c r="F3689"/>
      <c r="G3689"/>
    </row>
    <row r="3690" spans="2:7" x14ac:dyDescent="0.2">
      <c r="B3690"/>
      <c r="C3690"/>
      <c r="D3690"/>
      <c r="E3690"/>
      <c r="F3690"/>
      <c r="G3690"/>
    </row>
    <row r="3691" spans="2:7" x14ac:dyDescent="0.2">
      <c r="B3691"/>
      <c r="C3691"/>
      <c r="D3691"/>
      <c r="E3691"/>
      <c r="F3691"/>
      <c r="G3691"/>
    </row>
    <row r="3692" spans="2:7" x14ac:dyDescent="0.2">
      <c r="B3692"/>
      <c r="C3692"/>
      <c r="D3692"/>
      <c r="E3692"/>
      <c r="F3692"/>
      <c r="G3692"/>
    </row>
    <row r="3693" spans="2:7" x14ac:dyDescent="0.2">
      <c r="B3693"/>
      <c r="C3693"/>
      <c r="D3693"/>
      <c r="E3693"/>
      <c r="F3693"/>
      <c r="G3693"/>
    </row>
    <row r="3694" spans="2:7" x14ac:dyDescent="0.2">
      <c r="B3694"/>
      <c r="C3694"/>
      <c r="D3694"/>
      <c r="E3694"/>
      <c r="F3694"/>
      <c r="G3694"/>
    </row>
    <row r="3695" spans="2:7" x14ac:dyDescent="0.2">
      <c r="B3695"/>
      <c r="C3695"/>
      <c r="D3695"/>
      <c r="E3695"/>
      <c r="F3695"/>
      <c r="G3695"/>
    </row>
    <row r="3696" spans="2:7" x14ac:dyDescent="0.2">
      <c r="B3696"/>
      <c r="C3696"/>
      <c r="D3696"/>
      <c r="E3696"/>
      <c r="F3696"/>
      <c r="G3696"/>
    </row>
    <row r="3697" spans="2:7" x14ac:dyDescent="0.2">
      <c r="B3697"/>
      <c r="C3697"/>
      <c r="D3697"/>
      <c r="E3697"/>
      <c r="F3697"/>
      <c r="G3697"/>
    </row>
    <row r="3698" spans="2:7" x14ac:dyDescent="0.2">
      <c r="B3698"/>
      <c r="C3698"/>
      <c r="D3698"/>
      <c r="E3698"/>
      <c r="F3698"/>
      <c r="G3698"/>
    </row>
    <row r="3699" spans="2:7" x14ac:dyDescent="0.2">
      <c r="B3699"/>
      <c r="C3699"/>
      <c r="D3699"/>
      <c r="E3699"/>
      <c r="F3699"/>
      <c r="G3699"/>
    </row>
    <row r="3700" spans="2:7" x14ac:dyDescent="0.2">
      <c r="B3700"/>
      <c r="C3700"/>
      <c r="D3700"/>
      <c r="E3700"/>
      <c r="F3700"/>
      <c r="G3700"/>
    </row>
    <row r="3701" spans="2:7" x14ac:dyDescent="0.2">
      <c r="B3701"/>
      <c r="C3701"/>
      <c r="D3701"/>
      <c r="E3701"/>
      <c r="F3701"/>
      <c r="G3701"/>
    </row>
    <row r="3702" spans="2:7" x14ac:dyDescent="0.2">
      <c r="B3702"/>
      <c r="C3702"/>
      <c r="D3702"/>
      <c r="E3702"/>
      <c r="F3702"/>
      <c r="G3702"/>
    </row>
    <row r="3703" spans="2:7" x14ac:dyDescent="0.2">
      <c r="B3703"/>
      <c r="C3703"/>
      <c r="D3703"/>
      <c r="E3703"/>
      <c r="F3703"/>
      <c r="G3703"/>
    </row>
    <row r="3704" spans="2:7" x14ac:dyDescent="0.2">
      <c r="B3704"/>
      <c r="C3704"/>
      <c r="D3704"/>
      <c r="E3704"/>
      <c r="F3704"/>
      <c r="G3704"/>
    </row>
    <row r="3705" spans="2:7" x14ac:dyDescent="0.2">
      <c r="B3705"/>
      <c r="C3705"/>
      <c r="D3705"/>
      <c r="E3705"/>
      <c r="F3705"/>
      <c r="G3705"/>
    </row>
    <row r="3706" spans="2:7" x14ac:dyDescent="0.2">
      <c r="B3706"/>
      <c r="C3706"/>
      <c r="D3706"/>
      <c r="E3706"/>
      <c r="F3706"/>
      <c r="G3706"/>
    </row>
    <row r="3707" spans="2:7" x14ac:dyDescent="0.2">
      <c r="B3707"/>
      <c r="C3707"/>
      <c r="D3707"/>
      <c r="E3707"/>
      <c r="F3707"/>
      <c r="G3707"/>
    </row>
    <row r="3708" spans="2:7" x14ac:dyDescent="0.2">
      <c r="B3708"/>
      <c r="C3708"/>
      <c r="D3708"/>
      <c r="E3708"/>
      <c r="F3708"/>
      <c r="G3708"/>
    </row>
    <row r="3709" spans="2:7" x14ac:dyDescent="0.2">
      <c r="B3709"/>
      <c r="C3709"/>
      <c r="D3709"/>
      <c r="E3709"/>
      <c r="F3709"/>
      <c r="G3709"/>
    </row>
    <row r="3710" spans="2:7" x14ac:dyDescent="0.2">
      <c r="B3710"/>
      <c r="C3710"/>
      <c r="D3710"/>
      <c r="E3710"/>
      <c r="F3710"/>
      <c r="G3710"/>
    </row>
    <row r="3711" spans="2:7" x14ac:dyDescent="0.2">
      <c r="B3711"/>
      <c r="C3711"/>
      <c r="D3711"/>
      <c r="E3711"/>
      <c r="F3711"/>
      <c r="G3711"/>
    </row>
    <row r="3712" spans="2:7" x14ac:dyDescent="0.2">
      <c r="B3712"/>
      <c r="C3712"/>
      <c r="D3712"/>
      <c r="E3712"/>
      <c r="F3712"/>
      <c r="G3712"/>
    </row>
    <row r="3713" spans="2:7" x14ac:dyDescent="0.2">
      <c r="B3713"/>
      <c r="C3713"/>
      <c r="D3713"/>
      <c r="E3713"/>
      <c r="F3713"/>
      <c r="G3713"/>
    </row>
    <row r="3714" spans="2:7" x14ac:dyDescent="0.2">
      <c r="B3714"/>
      <c r="C3714"/>
      <c r="D3714"/>
      <c r="E3714"/>
      <c r="F3714"/>
      <c r="G3714"/>
    </row>
    <row r="3715" spans="2:7" x14ac:dyDescent="0.2">
      <c r="B3715"/>
      <c r="C3715"/>
      <c r="D3715"/>
      <c r="E3715"/>
      <c r="F3715"/>
      <c r="G3715"/>
    </row>
    <row r="3716" spans="2:7" x14ac:dyDescent="0.2">
      <c r="B3716"/>
      <c r="C3716"/>
      <c r="D3716"/>
      <c r="E3716"/>
      <c r="F3716"/>
      <c r="G3716"/>
    </row>
    <row r="3717" spans="2:7" x14ac:dyDescent="0.2">
      <c r="B3717"/>
      <c r="C3717"/>
      <c r="D3717"/>
      <c r="E3717"/>
      <c r="F3717"/>
      <c r="G3717"/>
    </row>
    <row r="3718" spans="2:7" x14ac:dyDescent="0.2">
      <c r="B3718"/>
      <c r="C3718"/>
      <c r="D3718"/>
      <c r="E3718"/>
      <c r="F3718"/>
      <c r="G3718"/>
    </row>
    <row r="3719" spans="2:7" x14ac:dyDescent="0.2">
      <c r="B3719"/>
      <c r="C3719"/>
      <c r="D3719"/>
      <c r="E3719"/>
      <c r="F3719"/>
      <c r="G3719"/>
    </row>
    <row r="3720" spans="2:7" x14ac:dyDescent="0.2">
      <c r="B3720"/>
      <c r="C3720"/>
      <c r="D3720"/>
      <c r="E3720"/>
      <c r="F3720"/>
      <c r="G3720"/>
    </row>
    <row r="3721" spans="2:7" x14ac:dyDescent="0.2">
      <c r="B3721"/>
      <c r="C3721"/>
      <c r="D3721"/>
      <c r="E3721"/>
      <c r="F3721"/>
      <c r="G3721"/>
    </row>
    <row r="3722" spans="2:7" x14ac:dyDescent="0.2">
      <c r="B3722"/>
      <c r="C3722"/>
      <c r="D3722"/>
      <c r="E3722"/>
      <c r="F3722"/>
      <c r="G3722"/>
    </row>
    <row r="3723" spans="2:7" x14ac:dyDescent="0.2">
      <c r="B3723"/>
      <c r="C3723"/>
      <c r="D3723"/>
      <c r="E3723"/>
      <c r="F3723"/>
      <c r="G3723"/>
    </row>
    <row r="3724" spans="2:7" x14ac:dyDescent="0.2">
      <c r="B3724"/>
      <c r="C3724"/>
      <c r="D3724"/>
      <c r="E3724"/>
      <c r="F3724"/>
      <c r="G3724"/>
    </row>
    <row r="3725" spans="2:7" x14ac:dyDescent="0.2">
      <c r="B3725"/>
      <c r="C3725"/>
      <c r="D3725"/>
      <c r="E3725"/>
      <c r="F3725"/>
      <c r="G3725"/>
    </row>
    <row r="3726" spans="2:7" x14ac:dyDescent="0.2">
      <c r="B3726"/>
      <c r="C3726"/>
      <c r="D3726"/>
      <c r="E3726"/>
      <c r="F3726"/>
      <c r="G3726"/>
    </row>
    <row r="3727" spans="2:7" x14ac:dyDescent="0.2">
      <c r="B3727"/>
      <c r="C3727"/>
      <c r="D3727"/>
      <c r="E3727"/>
      <c r="F3727"/>
      <c r="G3727"/>
    </row>
    <row r="3728" spans="2:7" x14ac:dyDescent="0.2">
      <c r="B3728"/>
      <c r="C3728"/>
      <c r="D3728"/>
      <c r="E3728"/>
      <c r="F3728"/>
      <c r="G3728"/>
    </row>
    <row r="3729" spans="2:7" x14ac:dyDescent="0.2">
      <c r="B3729"/>
      <c r="C3729"/>
      <c r="D3729"/>
      <c r="E3729"/>
      <c r="F3729"/>
      <c r="G3729"/>
    </row>
    <row r="3730" spans="2:7" x14ac:dyDescent="0.2">
      <c r="B3730"/>
      <c r="C3730"/>
      <c r="D3730"/>
      <c r="E3730"/>
      <c r="F3730"/>
      <c r="G3730"/>
    </row>
    <row r="3731" spans="2:7" x14ac:dyDescent="0.2">
      <c r="B3731"/>
      <c r="C3731"/>
      <c r="D3731"/>
      <c r="E3731"/>
      <c r="F3731"/>
      <c r="G3731"/>
    </row>
    <row r="3732" spans="2:7" x14ac:dyDescent="0.2">
      <c r="B3732"/>
      <c r="C3732"/>
      <c r="D3732"/>
      <c r="E3732"/>
      <c r="F3732"/>
      <c r="G3732"/>
    </row>
    <row r="3733" spans="2:7" x14ac:dyDescent="0.2">
      <c r="B3733"/>
      <c r="C3733"/>
      <c r="D3733"/>
      <c r="E3733"/>
      <c r="F3733"/>
      <c r="G3733"/>
    </row>
    <row r="3734" spans="2:7" x14ac:dyDescent="0.2">
      <c r="B3734"/>
      <c r="C3734"/>
      <c r="D3734"/>
      <c r="E3734"/>
      <c r="F3734"/>
      <c r="G3734"/>
    </row>
    <row r="3735" spans="2:7" x14ac:dyDescent="0.2">
      <c r="B3735"/>
      <c r="C3735"/>
      <c r="D3735"/>
      <c r="E3735"/>
      <c r="F3735"/>
      <c r="G3735"/>
    </row>
    <row r="3736" spans="2:7" x14ac:dyDescent="0.2">
      <c r="B3736"/>
      <c r="C3736"/>
      <c r="D3736"/>
      <c r="E3736"/>
      <c r="F3736"/>
      <c r="G3736"/>
    </row>
    <row r="3737" spans="2:7" x14ac:dyDescent="0.2">
      <c r="B3737"/>
      <c r="C3737"/>
      <c r="D3737"/>
      <c r="E3737"/>
      <c r="F3737"/>
      <c r="G3737"/>
    </row>
    <row r="3738" spans="2:7" x14ac:dyDescent="0.2">
      <c r="B3738"/>
      <c r="C3738"/>
      <c r="D3738"/>
      <c r="E3738"/>
      <c r="F3738"/>
      <c r="G3738"/>
    </row>
    <row r="3739" spans="2:7" x14ac:dyDescent="0.2">
      <c r="B3739"/>
      <c r="C3739"/>
      <c r="D3739"/>
      <c r="E3739"/>
      <c r="F3739"/>
      <c r="G3739"/>
    </row>
    <row r="3740" spans="2:7" x14ac:dyDescent="0.2">
      <c r="B3740"/>
      <c r="C3740"/>
      <c r="D3740"/>
      <c r="E3740"/>
      <c r="F3740"/>
      <c r="G3740"/>
    </row>
    <row r="3741" spans="2:7" x14ac:dyDescent="0.2">
      <c r="B3741"/>
      <c r="C3741"/>
      <c r="D3741"/>
      <c r="E3741"/>
      <c r="F3741"/>
      <c r="G3741"/>
    </row>
    <row r="3742" spans="2:7" x14ac:dyDescent="0.2">
      <c r="B3742"/>
      <c r="C3742"/>
      <c r="D3742"/>
      <c r="E3742"/>
      <c r="F3742"/>
      <c r="G3742"/>
    </row>
    <row r="3743" spans="2:7" x14ac:dyDescent="0.2">
      <c r="B3743"/>
      <c r="C3743"/>
      <c r="D3743"/>
      <c r="E3743"/>
      <c r="F3743"/>
      <c r="G3743"/>
    </row>
    <row r="3744" spans="2:7" x14ac:dyDescent="0.2">
      <c r="B3744"/>
      <c r="C3744"/>
      <c r="D3744"/>
      <c r="E3744"/>
      <c r="F3744"/>
      <c r="G3744"/>
    </row>
    <row r="3745" spans="2:7" x14ac:dyDescent="0.2">
      <c r="B3745"/>
      <c r="C3745"/>
      <c r="D3745"/>
      <c r="E3745"/>
      <c r="F3745"/>
      <c r="G3745"/>
    </row>
    <row r="3746" spans="2:7" x14ac:dyDescent="0.2">
      <c r="B3746"/>
      <c r="C3746"/>
      <c r="D3746"/>
      <c r="E3746"/>
      <c r="F3746"/>
      <c r="G3746"/>
    </row>
    <row r="3747" spans="2:7" x14ac:dyDescent="0.2">
      <c r="B3747"/>
      <c r="C3747"/>
      <c r="D3747"/>
      <c r="E3747"/>
      <c r="F3747"/>
      <c r="G3747"/>
    </row>
    <row r="3748" spans="2:7" x14ac:dyDescent="0.2">
      <c r="B3748"/>
      <c r="C3748"/>
      <c r="D3748"/>
      <c r="E3748"/>
      <c r="F3748"/>
      <c r="G3748"/>
    </row>
    <row r="3749" spans="2:7" x14ac:dyDescent="0.2">
      <c r="B3749"/>
      <c r="C3749"/>
      <c r="D3749"/>
      <c r="E3749"/>
      <c r="F3749"/>
      <c r="G3749"/>
    </row>
    <row r="3750" spans="2:7" x14ac:dyDescent="0.2">
      <c r="B3750"/>
      <c r="C3750"/>
      <c r="D3750"/>
      <c r="E3750"/>
      <c r="F3750"/>
      <c r="G3750"/>
    </row>
    <row r="3751" spans="2:7" x14ac:dyDescent="0.2">
      <c r="B3751"/>
      <c r="C3751"/>
      <c r="D3751"/>
      <c r="E3751"/>
      <c r="F3751"/>
      <c r="G3751"/>
    </row>
    <row r="3752" spans="2:7" x14ac:dyDescent="0.2">
      <c r="B3752"/>
      <c r="C3752"/>
      <c r="D3752"/>
      <c r="E3752"/>
      <c r="F3752"/>
      <c r="G3752"/>
    </row>
    <row r="3753" spans="2:7" x14ac:dyDescent="0.2">
      <c r="B3753"/>
      <c r="C3753"/>
      <c r="D3753"/>
      <c r="E3753"/>
      <c r="F3753"/>
      <c r="G3753"/>
    </row>
    <row r="3754" spans="2:7" x14ac:dyDescent="0.2">
      <c r="B3754"/>
      <c r="C3754"/>
      <c r="D3754"/>
      <c r="E3754"/>
      <c r="F3754"/>
      <c r="G3754"/>
    </row>
    <row r="3755" spans="2:7" x14ac:dyDescent="0.2">
      <c r="B3755"/>
      <c r="C3755"/>
      <c r="D3755"/>
      <c r="E3755"/>
      <c r="F3755"/>
      <c r="G3755"/>
    </row>
    <row r="3756" spans="2:7" x14ac:dyDescent="0.2">
      <c r="B3756"/>
      <c r="C3756"/>
      <c r="D3756"/>
      <c r="E3756"/>
      <c r="F3756"/>
      <c r="G3756"/>
    </row>
    <row r="3757" spans="2:7" x14ac:dyDescent="0.2">
      <c r="B3757"/>
      <c r="C3757"/>
      <c r="D3757"/>
      <c r="E3757"/>
      <c r="F3757"/>
      <c r="G3757"/>
    </row>
    <row r="3758" spans="2:7" x14ac:dyDescent="0.2">
      <c r="B3758"/>
      <c r="C3758"/>
      <c r="D3758"/>
      <c r="E3758"/>
      <c r="F3758"/>
      <c r="G3758"/>
    </row>
    <row r="3759" spans="2:7" x14ac:dyDescent="0.2">
      <c r="B3759"/>
      <c r="C3759"/>
      <c r="D3759"/>
      <c r="E3759"/>
      <c r="F3759"/>
      <c r="G3759"/>
    </row>
    <row r="3760" spans="2:7" x14ac:dyDescent="0.2">
      <c r="B3760"/>
      <c r="C3760"/>
      <c r="D3760"/>
      <c r="E3760"/>
      <c r="F3760"/>
      <c r="G3760"/>
    </row>
    <row r="3761" spans="2:7" x14ac:dyDescent="0.2">
      <c r="B3761"/>
      <c r="C3761"/>
      <c r="D3761"/>
      <c r="E3761"/>
      <c r="F3761"/>
      <c r="G3761"/>
    </row>
    <row r="3762" spans="2:7" x14ac:dyDescent="0.2">
      <c r="B3762"/>
      <c r="C3762"/>
      <c r="D3762"/>
      <c r="E3762"/>
      <c r="F3762"/>
      <c r="G3762"/>
    </row>
    <row r="3763" spans="2:7" x14ac:dyDescent="0.2">
      <c r="B3763"/>
      <c r="C3763"/>
      <c r="D3763"/>
      <c r="E3763"/>
      <c r="F3763"/>
      <c r="G3763"/>
    </row>
    <row r="3764" spans="2:7" x14ac:dyDescent="0.2">
      <c r="B3764"/>
      <c r="C3764"/>
      <c r="D3764"/>
      <c r="E3764"/>
      <c r="F3764"/>
      <c r="G3764"/>
    </row>
    <row r="3765" spans="2:7" x14ac:dyDescent="0.2">
      <c r="B3765"/>
      <c r="C3765"/>
      <c r="D3765"/>
      <c r="E3765"/>
      <c r="F3765"/>
      <c r="G3765"/>
    </row>
    <row r="3766" spans="2:7" x14ac:dyDescent="0.2">
      <c r="B3766"/>
      <c r="C3766"/>
      <c r="D3766"/>
      <c r="E3766"/>
      <c r="F3766"/>
      <c r="G3766"/>
    </row>
    <row r="3767" spans="2:7" x14ac:dyDescent="0.2">
      <c r="B3767"/>
      <c r="C3767"/>
      <c r="D3767"/>
      <c r="E3767"/>
      <c r="F3767"/>
      <c r="G3767"/>
    </row>
    <row r="3768" spans="2:7" x14ac:dyDescent="0.2">
      <c r="B3768"/>
      <c r="C3768"/>
      <c r="D3768"/>
      <c r="E3768"/>
      <c r="F3768"/>
      <c r="G3768"/>
    </row>
    <row r="3769" spans="2:7" x14ac:dyDescent="0.2">
      <c r="B3769"/>
      <c r="C3769"/>
      <c r="D3769"/>
      <c r="E3769"/>
      <c r="F3769"/>
      <c r="G3769"/>
    </row>
    <row r="3770" spans="2:7" x14ac:dyDescent="0.2">
      <c r="B3770"/>
      <c r="C3770"/>
      <c r="D3770"/>
      <c r="E3770"/>
      <c r="F3770"/>
      <c r="G3770"/>
    </row>
    <row r="3771" spans="2:7" x14ac:dyDescent="0.2">
      <c r="B3771"/>
      <c r="C3771"/>
      <c r="D3771"/>
      <c r="E3771"/>
      <c r="F3771"/>
      <c r="G3771"/>
    </row>
    <row r="3772" spans="2:7" x14ac:dyDescent="0.2">
      <c r="B3772"/>
      <c r="C3772"/>
      <c r="D3772"/>
      <c r="E3772"/>
      <c r="F3772"/>
      <c r="G3772"/>
    </row>
    <row r="3773" spans="2:7" x14ac:dyDescent="0.2">
      <c r="B3773"/>
      <c r="C3773"/>
      <c r="D3773"/>
      <c r="E3773"/>
      <c r="F3773"/>
      <c r="G3773"/>
    </row>
    <row r="3774" spans="2:7" x14ac:dyDescent="0.2">
      <c r="B3774"/>
      <c r="C3774"/>
      <c r="D3774"/>
      <c r="E3774"/>
      <c r="F3774"/>
      <c r="G3774"/>
    </row>
    <row r="3775" spans="2:7" x14ac:dyDescent="0.2">
      <c r="B3775"/>
      <c r="C3775"/>
      <c r="D3775"/>
      <c r="E3775"/>
      <c r="F3775"/>
      <c r="G3775"/>
    </row>
    <row r="3776" spans="2:7" x14ac:dyDescent="0.2">
      <c r="B3776"/>
      <c r="C3776"/>
      <c r="D3776"/>
      <c r="E3776"/>
      <c r="F3776"/>
      <c r="G3776"/>
    </row>
    <row r="3777" spans="2:7" x14ac:dyDescent="0.2">
      <c r="B3777"/>
      <c r="C3777"/>
      <c r="D3777"/>
      <c r="E3777"/>
      <c r="F3777"/>
      <c r="G3777"/>
    </row>
    <row r="3778" spans="2:7" x14ac:dyDescent="0.2">
      <c r="B3778"/>
      <c r="C3778"/>
      <c r="D3778"/>
      <c r="E3778"/>
      <c r="F3778"/>
      <c r="G3778"/>
    </row>
    <row r="3779" spans="2:7" x14ac:dyDescent="0.2">
      <c r="B3779"/>
      <c r="C3779"/>
      <c r="D3779"/>
      <c r="E3779"/>
      <c r="F3779"/>
      <c r="G3779"/>
    </row>
    <row r="3780" spans="2:7" x14ac:dyDescent="0.2">
      <c r="B3780"/>
      <c r="C3780"/>
      <c r="D3780"/>
      <c r="E3780"/>
      <c r="F3780"/>
      <c r="G3780"/>
    </row>
    <row r="3781" spans="2:7" x14ac:dyDescent="0.2">
      <c r="B3781"/>
      <c r="C3781"/>
      <c r="D3781"/>
      <c r="E3781"/>
      <c r="F3781"/>
      <c r="G3781"/>
    </row>
    <row r="3782" spans="2:7" x14ac:dyDescent="0.2">
      <c r="B3782"/>
      <c r="C3782"/>
      <c r="D3782"/>
      <c r="E3782"/>
      <c r="F3782"/>
      <c r="G3782"/>
    </row>
    <row r="3783" spans="2:7" x14ac:dyDescent="0.2">
      <c r="B3783"/>
      <c r="C3783"/>
      <c r="D3783"/>
      <c r="E3783"/>
      <c r="F3783"/>
      <c r="G3783"/>
    </row>
    <row r="3784" spans="2:7" x14ac:dyDescent="0.2">
      <c r="B3784"/>
      <c r="C3784"/>
      <c r="D3784"/>
      <c r="E3784"/>
      <c r="F3784"/>
      <c r="G3784"/>
    </row>
    <row r="3785" spans="2:7" x14ac:dyDescent="0.2">
      <c r="B3785"/>
      <c r="C3785"/>
      <c r="D3785"/>
      <c r="E3785"/>
      <c r="F3785"/>
      <c r="G3785"/>
    </row>
    <row r="3786" spans="2:7" x14ac:dyDescent="0.2">
      <c r="B3786"/>
      <c r="C3786"/>
      <c r="D3786"/>
      <c r="E3786"/>
      <c r="F3786"/>
      <c r="G3786"/>
    </row>
    <row r="3787" spans="2:7" x14ac:dyDescent="0.2">
      <c r="B3787"/>
      <c r="C3787"/>
      <c r="D3787"/>
      <c r="E3787"/>
      <c r="F3787"/>
      <c r="G3787"/>
    </row>
    <row r="3788" spans="2:7" x14ac:dyDescent="0.2">
      <c r="B3788"/>
      <c r="C3788"/>
      <c r="D3788"/>
      <c r="E3788"/>
      <c r="F3788"/>
      <c r="G3788"/>
    </row>
    <row r="3789" spans="2:7" x14ac:dyDescent="0.2">
      <c r="B3789"/>
      <c r="C3789"/>
      <c r="D3789"/>
      <c r="E3789"/>
      <c r="F3789"/>
      <c r="G3789"/>
    </row>
    <row r="3790" spans="2:7" x14ac:dyDescent="0.2">
      <c r="B3790"/>
      <c r="C3790"/>
      <c r="D3790"/>
      <c r="E3790"/>
      <c r="F3790"/>
      <c r="G3790"/>
    </row>
    <row r="3791" spans="2:7" x14ac:dyDescent="0.2">
      <c r="B3791"/>
      <c r="C3791"/>
      <c r="D3791"/>
      <c r="E3791"/>
      <c r="F3791"/>
      <c r="G3791"/>
    </row>
    <row r="3792" spans="2:7" x14ac:dyDescent="0.2">
      <c r="B3792"/>
      <c r="C3792"/>
      <c r="D3792"/>
      <c r="E3792"/>
      <c r="F3792"/>
      <c r="G3792"/>
    </row>
    <row r="3793" spans="2:7" x14ac:dyDescent="0.2">
      <c r="B3793"/>
      <c r="C3793"/>
      <c r="D3793"/>
      <c r="E3793"/>
      <c r="F3793"/>
      <c r="G3793"/>
    </row>
    <row r="3794" spans="2:7" x14ac:dyDescent="0.2">
      <c r="B3794"/>
      <c r="C3794"/>
      <c r="D3794"/>
      <c r="E3794"/>
      <c r="F3794"/>
      <c r="G3794"/>
    </row>
    <row r="3795" spans="2:7" x14ac:dyDescent="0.2">
      <c r="B3795"/>
      <c r="C3795"/>
      <c r="D3795"/>
      <c r="E3795"/>
      <c r="F3795"/>
      <c r="G3795"/>
    </row>
    <row r="3796" spans="2:7" x14ac:dyDescent="0.2">
      <c r="B3796"/>
      <c r="C3796"/>
      <c r="D3796"/>
      <c r="E3796"/>
      <c r="F3796"/>
      <c r="G3796"/>
    </row>
    <row r="3797" spans="2:7" x14ac:dyDescent="0.2">
      <c r="B3797"/>
      <c r="C3797"/>
      <c r="D3797"/>
      <c r="E3797"/>
      <c r="F3797"/>
      <c r="G3797"/>
    </row>
    <row r="3798" spans="2:7" x14ac:dyDescent="0.2">
      <c r="B3798"/>
      <c r="C3798"/>
      <c r="D3798"/>
      <c r="E3798"/>
      <c r="F3798"/>
      <c r="G3798"/>
    </row>
    <row r="3799" spans="2:7" x14ac:dyDescent="0.2">
      <c r="B3799"/>
      <c r="C3799"/>
      <c r="D3799"/>
      <c r="E3799"/>
      <c r="F3799"/>
      <c r="G3799"/>
    </row>
    <row r="3800" spans="2:7" x14ac:dyDescent="0.2">
      <c r="B3800"/>
      <c r="C3800"/>
      <c r="D3800"/>
      <c r="E3800"/>
      <c r="F3800"/>
      <c r="G3800"/>
    </row>
    <row r="3801" spans="2:7" x14ac:dyDescent="0.2">
      <c r="B3801"/>
      <c r="C3801"/>
      <c r="D3801"/>
      <c r="E3801"/>
      <c r="F3801"/>
      <c r="G3801"/>
    </row>
    <row r="3802" spans="2:7" x14ac:dyDescent="0.2">
      <c r="B3802"/>
      <c r="C3802"/>
      <c r="D3802"/>
      <c r="E3802"/>
      <c r="F3802"/>
      <c r="G3802"/>
    </row>
    <row r="3803" spans="2:7" x14ac:dyDescent="0.2">
      <c r="B3803"/>
      <c r="C3803"/>
      <c r="D3803"/>
      <c r="E3803"/>
      <c r="F3803"/>
      <c r="G3803"/>
    </row>
    <row r="3804" spans="2:7" x14ac:dyDescent="0.2">
      <c r="B3804"/>
      <c r="C3804"/>
      <c r="D3804"/>
      <c r="E3804"/>
      <c r="F3804"/>
      <c r="G3804"/>
    </row>
    <row r="3805" spans="2:7" x14ac:dyDescent="0.2">
      <c r="B3805"/>
      <c r="C3805"/>
      <c r="D3805"/>
      <c r="E3805"/>
      <c r="F3805"/>
      <c r="G3805"/>
    </row>
    <row r="3806" spans="2:7" x14ac:dyDescent="0.2">
      <c r="B3806"/>
      <c r="C3806"/>
      <c r="D3806"/>
      <c r="E3806"/>
      <c r="F3806"/>
      <c r="G3806"/>
    </row>
    <row r="3807" spans="2:7" x14ac:dyDescent="0.2">
      <c r="B3807"/>
      <c r="C3807"/>
      <c r="D3807"/>
      <c r="E3807"/>
      <c r="F3807"/>
      <c r="G3807"/>
    </row>
    <row r="3808" spans="2:7" x14ac:dyDescent="0.2">
      <c r="B3808"/>
      <c r="C3808"/>
      <c r="D3808"/>
      <c r="E3808"/>
      <c r="F3808"/>
      <c r="G3808"/>
    </row>
    <row r="3809" spans="2:7" x14ac:dyDescent="0.2">
      <c r="B3809"/>
      <c r="C3809"/>
      <c r="D3809"/>
      <c r="E3809"/>
      <c r="F3809"/>
      <c r="G3809"/>
    </row>
    <row r="3810" spans="2:7" x14ac:dyDescent="0.2">
      <c r="B3810"/>
      <c r="C3810"/>
      <c r="D3810"/>
      <c r="E3810"/>
      <c r="F3810"/>
      <c r="G3810"/>
    </row>
    <row r="3811" spans="2:7" x14ac:dyDescent="0.2">
      <c r="B3811"/>
      <c r="C3811"/>
      <c r="D3811"/>
      <c r="E3811"/>
      <c r="F3811"/>
      <c r="G3811"/>
    </row>
    <row r="3812" spans="2:7" x14ac:dyDescent="0.2">
      <c r="B3812"/>
      <c r="C3812"/>
      <c r="D3812"/>
      <c r="E3812"/>
      <c r="F3812"/>
      <c r="G3812"/>
    </row>
    <row r="3813" spans="2:7" x14ac:dyDescent="0.2">
      <c r="B3813"/>
      <c r="C3813"/>
      <c r="D3813"/>
      <c r="E3813"/>
      <c r="F3813"/>
      <c r="G3813"/>
    </row>
    <row r="3814" spans="2:7" x14ac:dyDescent="0.2">
      <c r="B3814"/>
      <c r="C3814"/>
      <c r="D3814"/>
      <c r="E3814"/>
      <c r="F3814"/>
      <c r="G3814"/>
    </row>
    <row r="3815" spans="2:7" x14ac:dyDescent="0.2">
      <c r="B3815"/>
      <c r="C3815"/>
      <c r="D3815"/>
      <c r="E3815"/>
      <c r="F3815"/>
      <c r="G3815"/>
    </row>
    <row r="3816" spans="2:7" x14ac:dyDescent="0.2">
      <c r="B3816"/>
      <c r="C3816"/>
      <c r="D3816"/>
      <c r="E3816"/>
      <c r="F3816"/>
      <c r="G3816"/>
    </row>
    <row r="3817" spans="2:7" x14ac:dyDescent="0.2">
      <c r="B3817"/>
      <c r="C3817"/>
      <c r="D3817"/>
      <c r="E3817"/>
      <c r="F3817"/>
      <c r="G3817"/>
    </row>
    <row r="3818" spans="2:7" x14ac:dyDescent="0.2">
      <c r="B3818"/>
      <c r="C3818"/>
      <c r="D3818"/>
      <c r="E3818"/>
      <c r="F3818"/>
      <c r="G3818"/>
    </row>
    <row r="3819" spans="2:7" x14ac:dyDescent="0.2">
      <c r="B3819"/>
      <c r="C3819"/>
      <c r="D3819"/>
      <c r="E3819"/>
      <c r="F3819"/>
      <c r="G3819"/>
    </row>
    <row r="3820" spans="2:7" x14ac:dyDescent="0.2">
      <c r="B3820"/>
      <c r="C3820"/>
      <c r="D3820"/>
      <c r="E3820"/>
      <c r="F3820"/>
      <c r="G3820"/>
    </row>
    <row r="3821" spans="2:7" x14ac:dyDescent="0.2">
      <c r="B3821"/>
      <c r="C3821"/>
      <c r="D3821"/>
      <c r="E3821"/>
      <c r="F3821"/>
      <c r="G3821"/>
    </row>
    <row r="3822" spans="2:7" x14ac:dyDescent="0.2">
      <c r="B3822"/>
      <c r="C3822"/>
      <c r="D3822"/>
      <c r="E3822"/>
      <c r="F3822"/>
      <c r="G3822"/>
    </row>
    <row r="3823" spans="2:7" x14ac:dyDescent="0.2">
      <c r="B3823"/>
      <c r="C3823"/>
      <c r="D3823"/>
      <c r="E3823"/>
      <c r="F3823"/>
      <c r="G3823"/>
    </row>
    <row r="3824" spans="2:7" x14ac:dyDescent="0.2">
      <c r="B3824"/>
      <c r="C3824"/>
      <c r="D3824"/>
      <c r="E3824"/>
      <c r="F3824"/>
      <c r="G3824"/>
    </row>
    <row r="3825" spans="2:7" x14ac:dyDescent="0.2">
      <c r="B3825"/>
      <c r="C3825"/>
      <c r="D3825"/>
      <c r="E3825"/>
      <c r="F3825"/>
      <c r="G3825"/>
    </row>
    <row r="3826" spans="2:7" x14ac:dyDescent="0.2">
      <c r="B3826"/>
      <c r="C3826"/>
      <c r="D3826"/>
      <c r="E3826"/>
      <c r="F3826"/>
      <c r="G3826"/>
    </row>
    <row r="3827" spans="2:7" x14ac:dyDescent="0.2">
      <c r="B3827"/>
      <c r="C3827"/>
      <c r="D3827"/>
      <c r="E3827"/>
      <c r="F3827"/>
      <c r="G3827"/>
    </row>
    <row r="3828" spans="2:7" x14ac:dyDescent="0.2">
      <c r="B3828"/>
      <c r="C3828"/>
      <c r="D3828"/>
      <c r="E3828"/>
      <c r="F3828"/>
      <c r="G3828"/>
    </row>
    <row r="3829" spans="2:7" x14ac:dyDescent="0.2">
      <c r="B3829"/>
      <c r="C3829"/>
      <c r="D3829"/>
      <c r="E3829"/>
      <c r="F3829"/>
      <c r="G3829"/>
    </row>
    <row r="3830" spans="2:7" x14ac:dyDescent="0.2">
      <c r="B3830"/>
      <c r="C3830"/>
      <c r="D3830"/>
      <c r="E3830"/>
      <c r="F3830"/>
      <c r="G3830"/>
    </row>
    <row r="3831" spans="2:7" x14ac:dyDescent="0.2">
      <c r="B3831"/>
      <c r="C3831"/>
      <c r="D3831"/>
      <c r="E3831"/>
      <c r="F3831"/>
      <c r="G3831"/>
    </row>
    <row r="3832" spans="2:7" x14ac:dyDescent="0.2">
      <c r="B3832"/>
      <c r="C3832"/>
      <c r="D3832"/>
      <c r="E3832"/>
      <c r="F3832"/>
      <c r="G3832"/>
    </row>
    <row r="3833" spans="2:7" x14ac:dyDescent="0.2">
      <c r="B3833"/>
      <c r="C3833"/>
      <c r="D3833"/>
      <c r="E3833"/>
      <c r="F3833"/>
      <c r="G3833"/>
    </row>
    <row r="3834" spans="2:7" x14ac:dyDescent="0.2">
      <c r="B3834"/>
      <c r="C3834"/>
      <c r="D3834"/>
      <c r="E3834"/>
      <c r="F3834"/>
      <c r="G3834"/>
    </row>
    <row r="3835" spans="2:7" x14ac:dyDescent="0.2">
      <c r="B3835"/>
      <c r="C3835"/>
      <c r="D3835"/>
      <c r="E3835"/>
      <c r="F3835"/>
      <c r="G3835"/>
    </row>
    <row r="3836" spans="2:7" x14ac:dyDescent="0.2">
      <c r="B3836"/>
      <c r="C3836"/>
      <c r="D3836"/>
      <c r="E3836"/>
      <c r="F3836"/>
      <c r="G3836"/>
    </row>
    <row r="3837" spans="2:7" x14ac:dyDescent="0.2">
      <c r="B3837"/>
      <c r="C3837"/>
      <c r="D3837"/>
      <c r="E3837"/>
      <c r="F3837"/>
      <c r="G3837"/>
    </row>
    <row r="3838" spans="2:7" x14ac:dyDescent="0.2">
      <c r="B3838"/>
      <c r="C3838"/>
      <c r="D3838"/>
      <c r="E3838"/>
      <c r="F3838"/>
      <c r="G3838"/>
    </row>
    <row r="3839" spans="2:7" x14ac:dyDescent="0.2">
      <c r="B3839"/>
      <c r="C3839"/>
      <c r="D3839"/>
      <c r="E3839"/>
      <c r="F3839"/>
      <c r="G3839"/>
    </row>
    <row r="3840" spans="2:7" x14ac:dyDescent="0.2">
      <c r="B3840"/>
      <c r="C3840"/>
      <c r="D3840"/>
      <c r="E3840"/>
      <c r="F3840"/>
      <c r="G3840"/>
    </row>
    <row r="3841" spans="2:7" x14ac:dyDescent="0.2">
      <c r="B3841"/>
      <c r="C3841"/>
      <c r="D3841"/>
      <c r="E3841"/>
      <c r="F3841"/>
      <c r="G3841"/>
    </row>
    <row r="3842" spans="2:7" x14ac:dyDescent="0.2">
      <c r="B3842"/>
      <c r="C3842"/>
      <c r="D3842"/>
      <c r="E3842"/>
      <c r="F3842"/>
      <c r="G3842"/>
    </row>
    <row r="3843" spans="2:7" x14ac:dyDescent="0.2">
      <c r="B3843"/>
      <c r="C3843"/>
      <c r="D3843"/>
      <c r="E3843"/>
      <c r="F3843"/>
      <c r="G3843"/>
    </row>
    <row r="3844" spans="2:7" x14ac:dyDescent="0.2">
      <c r="B3844"/>
      <c r="C3844"/>
      <c r="D3844"/>
      <c r="E3844"/>
      <c r="F3844"/>
      <c r="G3844"/>
    </row>
    <row r="3845" spans="2:7" x14ac:dyDescent="0.2">
      <c r="B3845"/>
      <c r="C3845"/>
      <c r="D3845"/>
      <c r="E3845"/>
      <c r="F3845"/>
      <c r="G3845"/>
    </row>
    <row r="3846" spans="2:7" x14ac:dyDescent="0.2">
      <c r="B3846"/>
      <c r="C3846"/>
      <c r="D3846"/>
      <c r="E3846"/>
      <c r="F3846"/>
      <c r="G3846"/>
    </row>
    <row r="3847" spans="2:7" x14ac:dyDescent="0.2">
      <c r="B3847"/>
      <c r="C3847"/>
      <c r="D3847"/>
      <c r="E3847"/>
      <c r="F3847"/>
      <c r="G3847"/>
    </row>
    <row r="3848" spans="2:7" x14ac:dyDescent="0.2">
      <c r="B3848"/>
      <c r="C3848"/>
      <c r="D3848"/>
      <c r="E3848"/>
      <c r="F3848"/>
      <c r="G3848"/>
    </row>
    <row r="3849" spans="2:7" x14ac:dyDescent="0.2">
      <c r="B3849"/>
      <c r="C3849"/>
      <c r="D3849"/>
      <c r="E3849"/>
      <c r="F3849"/>
      <c r="G3849"/>
    </row>
    <row r="3850" spans="2:7" x14ac:dyDescent="0.2">
      <c r="B3850"/>
      <c r="C3850"/>
      <c r="D3850"/>
      <c r="E3850"/>
      <c r="F3850"/>
      <c r="G3850"/>
    </row>
    <row r="3851" spans="2:7" x14ac:dyDescent="0.2">
      <c r="B3851"/>
      <c r="C3851"/>
      <c r="D3851"/>
      <c r="E3851"/>
      <c r="F3851"/>
      <c r="G3851"/>
    </row>
    <row r="3852" spans="2:7" x14ac:dyDescent="0.2">
      <c r="B3852"/>
      <c r="C3852"/>
      <c r="D3852"/>
      <c r="E3852"/>
      <c r="F3852"/>
      <c r="G3852"/>
    </row>
    <row r="3853" spans="2:7" x14ac:dyDescent="0.2">
      <c r="B3853"/>
      <c r="C3853"/>
      <c r="D3853"/>
      <c r="E3853"/>
      <c r="F3853"/>
      <c r="G3853"/>
    </row>
    <row r="3854" spans="2:7" x14ac:dyDescent="0.2">
      <c r="B3854"/>
      <c r="C3854"/>
      <c r="D3854"/>
      <c r="E3854"/>
      <c r="F3854"/>
      <c r="G3854"/>
    </row>
    <row r="3855" spans="2:7" x14ac:dyDescent="0.2">
      <c r="B3855"/>
      <c r="C3855"/>
      <c r="D3855"/>
      <c r="E3855"/>
      <c r="F3855"/>
      <c r="G3855"/>
    </row>
    <row r="3856" spans="2:7" x14ac:dyDescent="0.2">
      <c r="B3856"/>
      <c r="C3856"/>
      <c r="D3856"/>
      <c r="E3856"/>
      <c r="F3856"/>
      <c r="G3856"/>
    </row>
    <row r="3857" spans="2:7" x14ac:dyDescent="0.2">
      <c r="B3857"/>
      <c r="C3857"/>
      <c r="D3857"/>
      <c r="E3857"/>
      <c r="F3857"/>
      <c r="G3857"/>
    </row>
    <row r="3858" spans="2:7" x14ac:dyDescent="0.2">
      <c r="B3858"/>
      <c r="C3858"/>
      <c r="D3858"/>
      <c r="E3858"/>
      <c r="F3858"/>
      <c r="G3858"/>
    </row>
    <row r="3859" spans="2:7" x14ac:dyDescent="0.2">
      <c r="B3859"/>
      <c r="C3859"/>
      <c r="D3859"/>
      <c r="E3859"/>
      <c r="F3859"/>
      <c r="G3859"/>
    </row>
    <row r="3860" spans="2:7" x14ac:dyDescent="0.2">
      <c r="B3860"/>
      <c r="C3860"/>
      <c r="D3860"/>
      <c r="E3860"/>
      <c r="F3860"/>
      <c r="G3860"/>
    </row>
    <row r="3861" spans="2:7" x14ac:dyDescent="0.2">
      <c r="B3861"/>
      <c r="C3861"/>
      <c r="D3861"/>
      <c r="E3861"/>
      <c r="F3861"/>
      <c r="G3861"/>
    </row>
    <row r="3862" spans="2:7" x14ac:dyDescent="0.2">
      <c r="B3862"/>
      <c r="C3862"/>
      <c r="D3862"/>
      <c r="E3862"/>
      <c r="F3862"/>
      <c r="G3862"/>
    </row>
    <row r="3863" spans="2:7" x14ac:dyDescent="0.2">
      <c r="B3863"/>
      <c r="C3863"/>
      <c r="D3863"/>
      <c r="E3863"/>
      <c r="F3863"/>
      <c r="G3863"/>
    </row>
    <row r="3864" spans="2:7" x14ac:dyDescent="0.2">
      <c r="B3864"/>
      <c r="C3864"/>
      <c r="D3864"/>
      <c r="E3864"/>
      <c r="F3864"/>
      <c r="G3864"/>
    </row>
    <row r="3865" spans="2:7" x14ac:dyDescent="0.2">
      <c r="B3865"/>
      <c r="C3865"/>
      <c r="D3865"/>
      <c r="E3865"/>
      <c r="F3865"/>
      <c r="G3865"/>
    </row>
    <row r="3866" spans="2:7" x14ac:dyDescent="0.2">
      <c r="B3866"/>
      <c r="C3866"/>
      <c r="D3866"/>
      <c r="E3866"/>
      <c r="F3866"/>
      <c r="G3866"/>
    </row>
    <row r="3867" spans="2:7" x14ac:dyDescent="0.2">
      <c r="B3867"/>
      <c r="C3867"/>
      <c r="D3867"/>
      <c r="E3867"/>
      <c r="F3867"/>
      <c r="G3867"/>
    </row>
    <row r="3868" spans="2:7" x14ac:dyDescent="0.2">
      <c r="B3868"/>
      <c r="C3868"/>
      <c r="D3868"/>
      <c r="E3868"/>
      <c r="F3868"/>
      <c r="G3868"/>
    </row>
    <row r="3869" spans="2:7" x14ac:dyDescent="0.2">
      <c r="B3869"/>
      <c r="C3869"/>
      <c r="D3869"/>
      <c r="E3869"/>
      <c r="F3869"/>
      <c r="G3869"/>
    </row>
    <row r="3870" spans="2:7" x14ac:dyDescent="0.2">
      <c r="B3870"/>
      <c r="C3870"/>
      <c r="D3870"/>
      <c r="E3870"/>
      <c r="F3870"/>
      <c r="G3870"/>
    </row>
    <row r="3871" spans="2:7" x14ac:dyDescent="0.2">
      <c r="B3871"/>
      <c r="C3871"/>
      <c r="D3871"/>
      <c r="E3871"/>
      <c r="F3871"/>
      <c r="G3871"/>
    </row>
    <row r="3872" spans="2:7" x14ac:dyDescent="0.2">
      <c r="B3872"/>
      <c r="C3872"/>
      <c r="D3872"/>
      <c r="E3872"/>
      <c r="F3872"/>
      <c r="G3872"/>
    </row>
    <row r="3873" spans="2:7" x14ac:dyDescent="0.2">
      <c r="B3873"/>
      <c r="C3873"/>
      <c r="D3873"/>
      <c r="E3873"/>
      <c r="F3873"/>
      <c r="G3873"/>
    </row>
    <row r="3874" spans="2:7" x14ac:dyDescent="0.2">
      <c r="B3874"/>
      <c r="C3874"/>
      <c r="D3874"/>
      <c r="E3874"/>
      <c r="F3874"/>
      <c r="G3874"/>
    </row>
    <row r="3875" spans="2:7" x14ac:dyDescent="0.2">
      <c r="B3875"/>
      <c r="C3875"/>
      <c r="D3875"/>
      <c r="E3875"/>
      <c r="F3875"/>
      <c r="G3875"/>
    </row>
    <row r="3876" spans="2:7" x14ac:dyDescent="0.2">
      <c r="B3876"/>
      <c r="C3876"/>
      <c r="D3876"/>
      <c r="E3876"/>
      <c r="F3876"/>
      <c r="G3876"/>
    </row>
    <row r="3877" spans="2:7" x14ac:dyDescent="0.2">
      <c r="B3877"/>
      <c r="C3877"/>
      <c r="D3877"/>
      <c r="E3877"/>
      <c r="F3877"/>
      <c r="G3877"/>
    </row>
    <row r="3878" spans="2:7" x14ac:dyDescent="0.2">
      <c r="B3878"/>
      <c r="C3878"/>
      <c r="D3878"/>
      <c r="E3878"/>
      <c r="F3878"/>
      <c r="G3878"/>
    </row>
    <row r="3879" spans="2:7" x14ac:dyDescent="0.2">
      <c r="B3879"/>
      <c r="C3879"/>
      <c r="D3879"/>
      <c r="E3879"/>
      <c r="F3879"/>
      <c r="G3879"/>
    </row>
    <row r="3880" spans="2:7" x14ac:dyDescent="0.2">
      <c r="B3880"/>
      <c r="C3880"/>
      <c r="D3880"/>
      <c r="E3880"/>
      <c r="F3880"/>
      <c r="G3880"/>
    </row>
    <row r="3881" spans="2:7" x14ac:dyDescent="0.2">
      <c r="B3881"/>
      <c r="C3881"/>
      <c r="D3881"/>
      <c r="E3881"/>
      <c r="F3881"/>
      <c r="G3881"/>
    </row>
    <row r="3882" spans="2:7" x14ac:dyDescent="0.2">
      <c r="B3882"/>
      <c r="C3882"/>
      <c r="D3882"/>
      <c r="E3882"/>
      <c r="F3882"/>
      <c r="G3882"/>
    </row>
    <row r="3883" spans="2:7" x14ac:dyDescent="0.2">
      <c r="B3883"/>
      <c r="C3883"/>
      <c r="D3883"/>
      <c r="E3883"/>
      <c r="F3883"/>
      <c r="G3883"/>
    </row>
    <row r="3884" spans="2:7" x14ac:dyDescent="0.2">
      <c r="B3884"/>
      <c r="C3884"/>
      <c r="D3884"/>
      <c r="E3884"/>
      <c r="F3884"/>
      <c r="G3884"/>
    </row>
    <row r="3885" spans="2:7" x14ac:dyDescent="0.2">
      <c r="B3885"/>
      <c r="C3885"/>
      <c r="D3885"/>
      <c r="E3885"/>
      <c r="F3885"/>
      <c r="G3885"/>
    </row>
    <row r="3886" spans="2:7" x14ac:dyDescent="0.2">
      <c r="B3886"/>
      <c r="C3886"/>
      <c r="D3886"/>
      <c r="E3886"/>
      <c r="F3886"/>
      <c r="G3886"/>
    </row>
    <row r="3887" spans="2:7" x14ac:dyDescent="0.2">
      <c r="B3887"/>
      <c r="C3887"/>
      <c r="D3887"/>
      <c r="E3887"/>
      <c r="F3887"/>
      <c r="G3887"/>
    </row>
    <row r="3888" spans="2:7" x14ac:dyDescent="0.2">
      <c r="B3888"/>
      <c r="C3888"/>
      <c r="D3888"/>
      <c r="E3888"/>
      <c r="F3888"/>
      <c r="G3888"/>
    </row>
    <row r="3889" spans="2:7" x14ac:dyDescent="0.2">
      <c r="B3889"/>
      <c r="C3889"/>
      <c r="D3889"/>
      <c r="E3889"/>
      <c r="F3889"/>
      <c r="G3889"/>
    </row>
    <row r="3890" spans="2:7" x14ac:dyDescent="0.2">
      <c r="B3890"/>
      <c r="C3890"/>
      <c r="D3890"/>
      <c r="E3890"/>
      <c r="F3890"/>
      <c r="G3890"/>
    </row>
    <row r="3891" spans="2:7" x14ac:dyDescent="0.2">
      <c r="B3891"/>
      <c r="C3891"/>
      <c r="D3891"/>
      <c r="E3891"/>
      <c r="F3891"/>
      <c r="G3891"/>
    </row>
    <row r="3892" spans="2:7" x14ac:dyDescent="0.2">
      <c r="B3892"/>
      <c r="C3892"/>
      <c r="D3892"/>
      <c r="E3892"/>
      <c r="F3892"/>
      <c r="G3892"/>
    </row>
    <row r="3893" spans="2:7" x14ac:dyDescent="0.2">
      <c r="B3893"/>
      <c r="C3893"/>
      <c r="D3893"/>
      <c r="E3893"/>
      <c r="F3893"/>
      <c r="G3893"/>
    </row>
  </sheetData>
  <dataConsolidate/>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E44E0-70E7-A34B-B8DC-C21DCF2E6BFF}">
  <dimension ref="A1:E16"/>
  <sheetViews>
    <sheetView workbookViewId="0">
      <selection activeCell="A4" sqref="A4"/>
    </sheetView>
  </sheetViews>
  <sheetFormatPr baseColWidth="10" defaultColWidth="11.5" defaultRowHeight="15" x14ac:dyDescent="0.2"/>
  <cols>
    <col min="1" max="1" width="14" customWidth="1"/>
    <col min="2" max="2" width="72.5" customWidth="1"/>
    <col min="3" max="3" width="6.5" customWidth="1"/>
    <col min="4" max="4" width="9" customWidth="1"/>
    <col min="5" max="5" width="6.5" customWidth="1"/>
  </cols>
  <sheetData>
    <row r="1" spans="1:5" ht="17" thickTop="1" thickBot="1" x14ac:dyDescent="0.25">
      <c r="A1" s="16" t="s">
        <v>1393</v>
      </c>
      <c r="B1" s="13" t="s">
        <v>1394</v>
      </c>
      <c r="C1" s="8"/>
      <c r="D1" s="8"/>
      <c r="E1" s="8"/>
    </row>
    <row r="2" spans="1:5" ht="16" thickTop="1" x14ac:dyDescent="0.2">
      <c r="A2" s="8"/>
      <c r="B2" s="8"/>
      <c r="C2" s="8"/>
      <c r="D2" s="8"/>
      <c r="E2" s="8"/>
    </row>
    <row r="3" spans="1:5" x14ac:dyDescent="0.2">
      <c r="A3" s="9" t="s">
        <v>72</v>
      </c>
      <c r="B3" s="9" t="s">
        <v>73</v>
      </c>
      <c r="C3" s="9" t="s">
        <v>25</v>
      </c>
      <c r="D3" s="9" t="s">
        <v>27</v>
      </c>
      <c r="E3" s="10" t="s">
        <v>9</v>
      </c>
    </row>
    <row r="4" spans="1:5" x14ac:dyDescent="0.2">
      <c r="A4" s="11" t="str">
        <f t="array" ref="A4:E16">_xlfn._xlws.FILTER(Thematic_clusters_index!A2:E693,(Thematic_clusters_index!S2:S693='Specialist Topics'!B1)+(Thematic_clusters_index!T2:T693='Specialist Topics'!B1),"Courses labelled under the selected theme will appear here")</f>
        <v>Courses labelled under the selected theme will appear here</v>
      </c>
      <c r="B4" s="11" t="str">
        <v>Courses labelled under the selected theme will appear here</v>
      </c>
      <c r="C4" s="11" t="str">
        <v>Courses labelled under the selected theme will appear here</v>
      </c>
      <c r="D4" s="11" t="str">
        <v>Courses labelled under the selected theme will appear here</v>
      </c>
      <c r="E4" s="12" t="str">
        <v>Courses labelled under the selected theme will appear here</v>
      </c>
    </row>
    <row r="5" spans="1:5" x14ac:dyDescent="0.2">
      <c r="A5" t="str">
        <v>Courses labelled under the selected theme will appear here</v>
      </c>
      <c r="B5" t="str">
        <v>Courses labelled under the selected theme will appear here</v>
      </c>
      <c r="C5" t="str">
        <v>Courses labelled under the selected theme will appear here</v>
      </c>
      <c r="D5" t="str">
        <v>Courses labelled under the selected theme will appear here</v>
      </c>
      <c r="E5" t="str">
        <v>Courses labelled under the selected theme will appear here</v>
      </c>
    </row>
    <row r="6" spans="1:5" x14ac:dyDescent="0.2">
      <c r="A6" t="str">
        <v>Courses labelled under the selected theme will appear here</v>
      </c>
      <c r="B6" t="str">
        <v>Courses labelled under the selected theme will appear here</v>
      </c>
      <c r="C6" t="str">
        <v>Courses labelled under the selected theme will appear here</v>
      </c>
      <c r="D6" t="str">
        <v>Courses labelled under the selected theme will appear here</v>
      </c>
      <c r="E6" t="str">
        <v>Courses labelled under the selected theme will appear here</v>
      </c>
    </row>
    <row r="7" spans="1:5" x14ac:dyDescent="0.2">
      <c r="A7" t="str">
        <v>Courses labelled under the selected theme will appear here</v>
      </c>
      <c r="B7" t="str">
        <v>Courses labelled under the selected theme will appear here</v>
      </c>
      <c r="C7" t="str">
        <v>Courses labelled under the selected theme will appear here</v>
      </c>
      <c r="D7" t="str">
        <v>Courses labelled under the selected theme will appear here</v>
      </c>
      <c r="E7" t="str">
        <v>Courses labelled under the selected theme will appear here</v>
      </c>
    </row>
    <row r="8" spans="1:5" x14ac:dyDescent="0.2">
      <c r="A8" t="str">
        <v>Courses labelled under the selected theme will appear here</v>
      </c>
      <c r="B8" t="str">
        <v>Courses labelled under the selected theme will appear here</v>
      </c>
      <c r="C8" t="str">
        <v>Courses labelled under the selected theme will appear here</v>
      </c>
      <c r="D8" t="str">
        <v>Courses labelled under the selected theme will appear here</v>
      </c>
      <c r="E8" t="str">
        <v>Courses labelled under the selected theme will appear here</v>
      </c>
    </row>
    <row r="9" spans="1:5" x14ac:dyDescent="0.2">
      <c r="A9" t="str">
        <v>Courses labelled under the selected theme will appear here</v>
      </c>
      <c r="B9" t="str">
        <v>Courses labelled under the selected theme will appear here</v>
      </c>
      <c r="C9" t="str">
        <v>Courses labelled under the selected theme will appear here</v>
      </c>
      <c r="D9" t="str">
        <v>Courses labelled under the selected theme will appear here</v>
      </c>
      <c r="E9" t="str">
        <v>Courses labelled under the selected theme will appear here</v>
      </c>
    </row>
    <row r="10" spans="1:5" x14ac:dyDescent="0.2">
      <c r="A10" t="str">
        <v>Courses labelled under the selected theme will appear here</v>
      </c>
      <c r="B10" t="str">
        <v>Courses labelled under the selected theme will appear here</v>
      </c>
      <c r="C10" t="str">
        <v>Courses labelled under the selected theme will appear here</v>
      </c>
      <c r="D10" t="str">
        <v>Courses labelled under the selected theme will appear here</v>
      </c>
      <c r="E10" t="str">
        <v>Courses labelled under the selected theme will appear here</v>
      </c>
    </row>
    <row r="11" spans="1:5" x14ac:dyDescent="0.2">
      <c r="A11" t="str">
        <v>Courses labelled under the selected theme will appear here</v>
      </c>
      <c r="B11" t="str">
        <v>Courses labelled under the selected theme will appear here</v>
      </c>
      <c r="C11" t="str">
        <v>Courses labelled under the selected theme will appear here</v>
      </c>
      <c r="D11" t="str">
        <v>Courses labelled under the selected theme will appear here</v>
      </c>
      <c r="E11" t="str">
        <v>Courses labelled under the selected theme will appear here</v>
      </c>
    </row>
    <row r="12" spans="1:5" x14ac:dyDescent="0.2">
      <c r="A12" t="str">
        <v>Courses labelled under the selected theme will appear here</v>
      </c>
      <c r="B12" t="str">
        <v>Courses labelled under the selected theme will appear here</v>
      </c>
      <c r="C12" t="str">
        <v>Courses labelled under the selected theme will appear here</v>
      </c>
      <c r="D12" t="str">
        <v>Courses labelled under the selected theme will appear here</v>
      </c>
      <c r="E12" t="str">
        <v>Courses labelled under the selected theme will appear here</v>
      </c>
    </row>
    <row r="13" spans="1:5" x14ac:dyDescent="0.2">
      <c r="A13" t="str">
        <v>Courses labelled under the selected theme will appear here</v>
      </c>
      <c r="B13" t="str">
        <v>Courses labelled under the selected theme will appear here</v>
      </c>
      <c r="C13" t="str">
        <v>Courses labelled under the selected theme will appear here</v>
      </c>
      <c r="D13" t="str">
        <v>Courses labelled under the selected theme will appear here</v>
      </c>
      <c r="E13" t="str">
        <v>Courses labelled under the selected theme will appear here</v>
      </c>
    </row>
    <row r="14" spans="1:5" x14ac:dyDescent="0.2">
      <c r="A14" t="str">
        <v>Courses labelled under the selected theme will appear here</v>
      </c>
      <c r="B14" t="str">
        <v>Courses labelled under the selected theme will appear here</v>
      </c>
      <c r="C14" t="str">
        <v>Courses labelled under the selected theme will appear here</v>
      </c>
      <c r="D14" t="str">
        <v>Courses labelled under the selected theme will appear here</v>
      </c>
      <c r="E14" t="str">
        <v>Courses labelled under the selected theme will appear here</v>
      </c>
    </row>
    <row r="15" spans="1:5" x14ac:dyDescent="0.2">
      <c r="A15" t="str">
        <v>Courses labelled under the selected theme will appear here</v>
      </c>
      <c r="B15" t="str">
        <v>Courses labelled under the selected theme will appear here</v>
      </c>
      <c r="C15" t="str">
        <v>Courses labelled under the selected theme will appear here</v>
      </c>
      <c r="D15" t="str">
        <v>Courses labelled under the selected theme will appear here</v>
      </c>
      <c r="E15" t="str">
        <v>Courses labelled under the selected theme will appear here</v>
      </c>
    </row>
    <row r="16" spans="1:5" x14ac:dyDescent="0.2">
      <c r="A16" t="str">
        <v>Courses labelled under the selected theme will appear here</v>
      </c>
      <c r="B16" t="str">
        <v>Courses labelled under the selected theme will appear here</v>
      </c>
      <c r="C16" t="str">
        <v>Courses labelled under the selected theme will appear here</v>
      </c>
      <c r="D16" t="str">
        <v>Courses labelled under the selected theme will appear here</v>
      </c>
      <c r="E16" t="str">
        <v>Courses labelled under the selected theme will appear here</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C0AF79A-CDE8-9D41-89E3-8B631D9797CB}">
          <x14:formula1>
            <xm:f>Themes!$B$2:$B$30</xm:f>
          </x14:formula1>
          <xm:sqref>B1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693"/>
  <sheetViews>
    <sheetView zoomScale="86" zoomScaleNormal="86" workbookViewId="0">
      <pane xSplit="2" ySplit="1" topLeftCell="C2" activePane="bottomRight" state="frozen"/>
      <selection pane="topRight" activeCell="C1" sqref="C1"/>
      <selection pane="bottomLeft" activeCell="A2" sqref="A2"/>
      <selection pane="bottomRight" activeCell="S623" sqref="S623"/>
    </sheetView>
  </sheetViews>
  <sheetFormatPr baseColWidth="10" defaultColWidth="8.83203125" defaultRowHeight="15" x14ac:dyDescent="0.2"/>
  <cols>
    <col min="1" max="1" width="15" style="108" customWidth="1"/>
    <col min="2" max="2" width="87.5" style="3" customWidth="1"/>
    <col min="3" max="3" width="7.6640625" style="113" customWidth="1"/>
    <col min="4" max="4" width="12.1640625" style="24" customWidth="1"/>
    <col min="5" max="5" width="9.5" customWidth="1"/>
    <col min="6" max="6" width="54.1640625" style="43" customWidth="1"/>
    <col min="7" max="7" width="3.5" style="35" customWidth="1"/>
    <col min="8" max="8" width="3.5" style="29" customWidth="1"/>
    <col min="9" max="9" width="2.83203125" style="17" customWidth="1"/>
    <col min="10" max="12" width="3.5" style="17" customWidth="1"/>
    <col min="13" max="13" width="3.5" style="18" customWidth="1"/>
    <col min="14" max="18" width="3.5" style="17" customWidth="1"/>
    <col min="19" max="19" width="24.5" style="2" customWidth="1"/>
    <col min="20" max="20" width="24.1640625" customWidth="1"/>
    <col min="21" max="21" width="16.5" style="3" customWidth="1"/>
    <col min="22" max="22" width="63.5" customWidth="1"/>
  </cols>
  <sheetData>
    <row r="1" spans="1:22" s="1" customFormat="1" ht="156" customHeight="1" thickBot="1" x14ac:dyDescent="0.25">
      <c r="A1" s="118" t="s">
        <v>73</v>
      </c>
      <c r="B1" s="5" t="s">
        <v>72</v>
      </c>
      <c r="C1" s="111" t="s">
        <v>25</v>
      </c>
      <c r="D1" s="38" t="s">
        <v>27</v>
      </c>
      <c r="E1" s="1" t="s">
        <v>9</v>
      </c>
      <c r="F1" s="42" t="s">
        <v>21</v>
      </c>
      <c r="G1" s="115" t="s">
        <v>1399</v>
      </c>
      <c r="H1" s="116" t="s">
        <v>1400</v>
      </c>
      <c r="I1" s="117" t="s">
        <v>61</v>
      </c>
      <c r="J1" s="117" t="s">
        <v>63</v>
      </c>
      <c r="K1" s="117" t="s">
        <v>64</v>
      </c>
      <c r="L1" s="117" t="s">
        <v>65</v>
      </c>
      <c r="M1" s="117" t="s">
        <v>66</v>
      </c>
      <c r="N1" s="117" t="s">
        <v>67</v>
      </c>
      <c r="O1" s="117" t="s">
        <v>68</v>
      </c>
      <c r="P1" s="117" t="s">
        <v>69</v>
      </c>
      <c r="Q1" s="117" t="s">
        <v>70</v>
      </c>
      <c r="R1" s="117" t="s">
        <v>71</v>
      </c>
      <c r="S1" s="39" t="s">
        <v>1395</v>
      </c>
      <c r="T1" s="1" t="s">
        <v>1396</v>
      </c>
      <c r="U1" s="37" t="s">
        <v>1397</v>
      </c>
      <c r="V1" s="1" t="s">
        <v>74</v>
      </c>
    </row>
    <row r="2" spans="1:22" s="1" customFormat="1" x14ac:dyDescent="0.2">
      <c r="A2" s="107" t="s">
        <v>86</v>
      </c>
      <c r="B2" s="4" t="s">
        <v>85</v>
      </c>
      <c r="C2" s="112" t="str" cm="1">
        <f t="array" ref="C2">_xlfn.REGEXEXTRACT(All_modules[[#This Row],[Code]],"[0-9]")</f>
        <v>1</v>
      </c>
      <c r="D2" s="48" t="str">
        <f>RIGHT(All_modules[[#This Row],[Code]], 1)</f>
        <v>2</v>
      </c>
      <c r="E2">
        <v>20</v>
      </c>
      <c r="F2" s="43" t="s">
        <v>1401</v>
      </c>
      <c r="G2" s="119" t="s">
        <v>1402</v>
      </c>
      <c r="H2" s="47">
        <v>4</v>
      </c>
      <c r="I2" s="19"/>
      <c r="J2" s="19"/>
      <c r="K2" s="19"/>
      <c r="L2" s="19" t="s">
        <v>1403</v>
      </c>
      <c r="M2" s="19" t="s">
        <v>1403</v>
      </c>
      <c r="N2" s="19" t="s">
        <v>1403</v>
      </c>
      <c r="O2" s="19"/>
      <c r="P2" s="19"/>
      <c r="Q2" s="19"/>
      <c r="R2" s="40"/>
      <c r="S2" s="25"/>
      <c r="T2" s="21"/>
      <c r="U2" s="3"/>
      <c r="V2" s="41"/>
    </row>
    <row r="3" spans="1:22" s="1" customFormat="1" x14ac:dyDescent="0.2">
      <c r="A3" s="124" t="s">
        <v>702</v>
      </c>
      <c r="B3" s="125" t="s">
        <v>701</v>
      </c>
      <c r="C3" s="112" t="str" cm="1">
        <f t="array" ref="C3">_xlfn.REGEXEXTRACT(All_modules[[#This Row],[Code]],"[0-9]")</f>
        <v>1</v>
      </c>
      <c r="D3" s="48" t="str">
        <f>RIGHT(All_modules[[#This Row],[Code]], 1)</f>
        <v>1</v>
      </c>
      <c r="E3" s="27">
        <v>20</v>
      </c>
      <c r="F3" s="44" t="s">
        <v>1401</v>
      </c>
      <c r="G3" s="119" t="s">
        <v>1402</v>
      </c>
      <c r="H3" s="29">
        <v>4</v>
      </c>
      <c r="I3" s="20"/>
      <c r="J3" s="20"/>
      <c r="K3" s="20"/>
      <c r="L3" s="20"/>
      <c r="M3" s="20"/>
      <c r="N3" s="20" t="s">
        <v>1403</v>
      </c>
      <c r="O3" s="20"/>
      <c r="P3" s="20"/>
      <c r="Q3" s="20"/>
      <c r="R3" s="21"/>
      <c r="S3" s="25" t="s">
        <v>1404</v>
      </c>
      <c r="T3" s="21"/>
      <c r="U3" s="28"/>
      <c r="V3" s="30"/>
    </row>
    <row r="4" spans="1:22" s="1" customFormat="1" x14ac:dyDescent="0.2">
      <c r="A4" s="124" t="s">
        <v>144</v>
      </c>
      <c r="B4" s="125" t="s">
        <v>143</v>
      </c>
      <c r="C4" s="112" t="str" cm="1">
        <f t="array" ref="C4">_xlfn.REGEXEXTRACT(All_modules[[#This Row],[Code]],"[0-9]")</f>
        <v>1</v>
      </c>
      <c r="D4" s="48" t="str">
        <f>RIGHT(All_modules[[#This Row],[Code]], 1)</f>
        <v>1</v>
      </c>
      <c r="E4" s="30">
        <v>20</v>
      </c>
      <c r="F4" s="44" t="s">
        <v>1401</v>
      </c>
      <c r="G4" s="119" t="s">
        <v>1402</v>
      </c>
      <c r="H4" s="29"/>
      <c r="I4" s="22"/>
      <c r="J4" s="22"/>
      <c r="K4" s="22"/>
      <c r="L4" s="22"/>
      <c r="M4" s="22"/>
      <c r="N4" s="22"/>
      <c r="O4" s="22"/>
      <c r="P4" s="22"/>
      <c r="Q4" s="22"/>
      <c r="R4" s="35"/>
      <c r="S4" s="25"/>
      <c r="T4" s="21"/>
      <c r="U4" s="28"/>
      <c r="V4" s="30"/>
    </row>
    <row r="5" spans="1:22" s="1" customFormat="1" x14ac:dyDescent="0.2">
      <c r="A5" s="124" t="s">
        <v>1331</v>
      </c>
      <c r="B5" s="125" t="s">
        <v>1330</v>
      </c>
      <c r="C5" s="112" t="str" cm="1">
        <f t="array" ref="C5">_xlfn.REGEXEXTRACT(All_modules[[#This Row],[Code]],"[0-9]")</f>
        <v>1</v>
      </c>
      <c r="D5" s="48" t="str">
        <f>RIGHT(All_modules[[#This Row],[Code]], 1)</f>
        <v>2</v>
      </c>
      <c r="E5" s="30">
        <v>20</v>
      </c>
      <c r="F5" s="44" t="s">
        <v>1401</v>
      </c>
      <c r="G5" s="119" t="s">
        <v>1402</v>
      </c>
      <c r="H5" s="29"/>
      <c r="I5" s="22"/>
      <c r="J5" s="22"/>
      <c r="K5" s="22"/>
      <c r="L5" s="22"/>
      <c r="M5" s="22"/>
      <c r="N5" s="22"/>
      <c r="O5" s="22"/>
      <c r="P5" s="22"/>
      <c r="Q5" s="22"/>
      <c r="R5" s="35"/>
      <c r="S5" s="25"/>
      <c r="T5" s="21"/>
      <c r="U5" s="28"/>
      <c r="V5" s="30"/>
    </row>
    <row r="6" spans="1:22" s="1" customFormat="1" x14ac:dyDescent="0.2">
      <c r="A6" s="124" t="s">
        <v>140</v>
      </c>
      <c r="B6" s="125" t="s">
        <v>139</v>
      </c>
      <c r="C6" s="112" t="str" cm="1">
        <f t="array" ref="C6">_xlfn.REGEXEXTRACT(All_modules[[#This Row],[Code]],"[0-9]")</f>
        <v>2</v>
      </c>
      <c r="D6" s="48" t="str">
        <f>RIGHT(All_modules[[#This Row],[Code]], 1)</f>
        <v>2</v>
      </c>
      <c r="E6" s="30">
        <v>20</v>
      </c>
      <c r="F6" s="44" t="s">
        <v>1401</v>
      </c>
      <c r="G6" s="119" t="s">
        <v>1402</v>
      </c>
      <c r="H6" s="29">
        <v>4</v>
      </c>
      <c r="I6" s="20"/>
      <c r="J6" s="20"/>
      <c r="K6" s="20"/>
      <c r="L6" s="20"/>
      <c r="M6" s="20"/>
      <c r="N6" s="20" t="s">
        <v>1403</v>
      </c>
      <c r="O6" s="20"/>
      <c r="P6" s="20"/>
      <c r="Q6" s="20"/>
      <c r="R6" s="30"/>
      <c r="S6" s="25" t="s">
        <v>1405</v>
      </c>
      <c r="T6" s="21"/>
      <c r="U6" s="28"/>
      <c r="V6" s="30"/>
    </row>
    <row r="7" spans="1:22" s="1" customFormat="1" x14ac:dyDescent="0.2">
      <c r="A7" s="124" t="s">
        <v>297</v>
      </c>
      <c r="B7" s="125" t="s">
        <v>296</v>
      </c>
      <c r="C7" s="112" t="str" cm="1">
        <f t="array" ref="C7">_xlfn.REGEXEXTRACT(All_modules[[#This Row],[Code]],"[0-9]")</f>
        <v>2</v>
      </c>
      <c r="D7" s="48" t="str">
        <f>RIGHT(All_modules[[#This Row],[Code]], 1)</f>
        <v>2</v>
      </c>
      <c r="E7" s="30">
        <v>20</v>
      </c>
      <c r="F7" s="44" t="s">
        <v>1401</v>
      </c>
      <c r="G7" s="119" t="s">
        <v>1402</v>
      </c>
      <c r="H7" s="29"/>
      <c r="I7" s="22"/>
      <c r="J7" s="22"/>
      <c r="K7" s="22"/>
      <c r="L7" s="22"/>
      <c r="M7" s="22"/>
      <c r="N7" s="22"/>
      <c r="O7" s="22"/>
      <c r="P7" s="22"/>
      <c r="Q7" s="22"/>
      <c r="R7" s="35"/>
      <c r="S7" s="25"/>
      <c r="T7" s="21"/>
      <c r="U7" s="28"/>
      <c r="V7" s="30"/>
    </row>
    <row r="8" spans="1:22" s="1" customFormat="1" x14ac:dyDescent="0.2">
      <c r="A8" s="124" t="s">
        <v>1382</v>
      </c>
      <c r="B8" s="125" t="s">
        <v>1381</v>
      </c>
      <c r="C8" s="112" t="str" cm="1">
        <f t="array" ref="C8">_xlfn.REGEXEXTRACT(All_modules[[#This Row],[Code]],"[0-9]")</f>
        <v>2</v>
      </c>
      <c r="D8" s="48" t="str">
        <f>RIGHT(All_modules[[#This Row],[Code]], 1)</f>
        <v>2</v>
      </c>
      <c r="E8" s="30">
        <v>20</v>
      </c>
      <c r="F8" s="44" t="s">
        <v>1401</v>
      </c>
      <c r="G8" s="119" t="s">
        <v>1402</v>
      </c>
      <c r="H8" s="29"/>
      <c r="I8" s="22"/>
      <c r="J8" s="22"/>
      <c r="K8" s="22"/>
      <c r="L8" s="22"/>
      <c r="M8" s="22"/>
      <c r="N8" s="22"/>
      <c r="O8" s="22"/>
      <c r="P8" s="22"/>
      <c r="Q8" s="22"/>
      <c r="R8" s="35"/>
      <c r="S8" s="25"/>
      <c r="T8" s="21"/>
      <c r="U8" s="28"/>
      <c r="V8" s="30"/>
    </row>
    <row r="9" spans="1:22" s="1" customFormat="1" x14ac:dyDescent="0.2">
      <c r="A9" s="124" t="s">
        <v>522</v>
      </c>
      <c r="B9" s="125" t="s">
        <v>521</v>
      </c>
      <c r="C9" s="112" t="str" cm="1">
        <f t="array" ref="C9">_xlfn.REGEXEXTRACT(All_modules[[#This Row],[Code]],"[0-9]")</f>
        <v>2</v>
      </c>
      <c r="D9" s="48" t="str">
        <f>RIGHT(All_modules[[#This Row],[Code]], 1)</f>
        <v>1</v>
      </c>
      <c r="E9" s="30">
        <v>20</v>
      </c>
      <c r="F9" s="44" t="s">
        <v>1401</v>
      </c>
      <c r="G9" s="119" t="s">
        <v>1402</v>
      </c>
      <c r="H9" s="29">
        <v>4</v>
      </c>
      <c r="I9" s="20"/>
      <c r="J9" s="20"/>
      <c r="K9" s="20"/>
      <c r="L9" s="20" t="s">
        <v>1403</v>
      </c>
      <c r="M9" s="20"/>
      <c r="N9" s="20"/>
      <c r="O9" s="20"/>
      <c r="P9" s="20"/>
      <c r="Q9" s="20"/>
      <c r="R9" s="30"/>
      <c r="S9" s="25" t="s">
        <v>1406</v>
      </c>
      <c r="T9" s="21"/>
      <c r="U9" s="28"/>
      <c r="V9" s="30"/>
    </row>
    <row r="10" spans="1:22" s="1" customFormat="1" x14ac:dyDescent="0.2">
      <c r="A10" s="124" t="s">
        <v>146</v>
      </c>
      <c r="B10" s="125" t="s">
        <v>145</v>
      </c>
      <c r="C10" s="112" t="str" cm="1">
        <f t="array" ref="C10">_xlfn.REGEXEXTRACT(All_modules[[#This Row],[Code]],"[0-9]")</f>
        <v>2</v>
      </c>
      <c r="D10" s="48" t="str">
        <f>RIGHT(All_modules[[#This Row],[Code]], 1)</f>
        <v>1</v>
      </c>
      <c r="E10" s="30">
        <v>20</v>
      </c>
      <c r="F10" s="44" t="s">
        <v>1401</v>
      </c>
      <c r="G10" s="119" t="s">
        <v>1402</v>
      </c>
      <c r="H10" s="29"/>
      <c r="I10" s="22"/>
      <c r="J10" s="22"/>
      <c r="K10" s="22"/>
      <c r="L10" s="22"/>
      <c r="M10" s="22"/>
      <c r="N10" s="22"/>
      <c r="O10" s="22"/>
      <c r="P10" s="22"/>
      <c r="Q10" s="22"/>
      <c r="R10" s="35"/>
      <c r="S10" s="25"/>
      <c r="T10" s="21"/>
      <c r="U10" s="28"/>
      <c r="V10" s="30"/>
    </row>
    <row r="11" spans="1:22" s="1" customFormat="1" x14ac:dyDescent="0.2">
      <c r="A11" s="124" t="s">
        <v>1209</v>
      </c>
      <c r="B11" s="125" t="s">
        <v>1208</v>
      </c>
      <c r="C11" s="112" t="str" cm="1">
        <f t="array" ref="C11">_xlfn.REGEXEXTRACT(All_modules[[#This Row],[Code]],"[0-9]")</f>
        <v>2</v>
      </c>
      <c r="D11" s="48" t="str">
        <f>RIGHT(All_modules[[#This Row],[Code]], 1)</f>
        <v>1</v>
      </c>
      <c r="E11" s="30">
        <v>20</v>
      </c>
      <c r="F11" s="44" t="s">
        <v>1401</v>
      </c>
      <c r="G11" s="119" t="s">
        <v>1402</v>
      </c>
      <c r="H11" s="29"/>
      <c r="I11" s="22"/>
      <c r="J11" s="22"/>
      <c r="K11" s="22"/>
      <c r="L11" s="22"/>
      <c r="M11" s="22"/>
      <c r="N11" s="22"/>
      <c r="O11" s="22"/>
      <c r="P11" s="22"/>
      <c r="Q11" s="22"/>
      <c r="R11" s="35"/>
      <c r="S11" s="25"/>
      <c r="T11" s="21"/>
      <c r="U11" s="28"/>
      <c r="V11" s="30"/>
    </row>
    <row r="12" spans="1:22" s="1" customFormat="1" x14ac:dyDescent="0.2">
      <c r="A12" s="124" t="s">
        <v>138</v>
      </c>
      <c r="B12" s="125" t="s">
        <v>137</v>
      </c>
      <c r="C12" s="112" t="str" cm="1">
        <f t="array" ref="C12">_xlfn.REGEXEXTRACT(All_modules[[#This Row],[Code]],"[0-9]")</f>
        <v>3</v>
      </c>
      <c r="D12" s="48" t="str">
        <f>RIGHT(All_modules[[#This Row],[Code]], 1)</f>
        <v>1</v>
      </c>
      <c r="E12" s="30">
        <v>20</v>
      </c>
      <c r="F12" s="44" t="s">
        <v>1401</v>
      </c>
      <c r="G12" s="119" t="s">
        <v>1402</v>
      </c>
      <c r="H12" s="29"/>
      <c r="I12" s="22"/>
      <c r="J12" s="22"/>
      <c r="K12" s="22"/>
      <c r="L12" s="22"/>
      <c r="M12" s="22"/>
      <c r="N12" s="22"/>
      <c r="O12" s="22"/>
      <c r="P12" s="22"/>
      <c r="Q12" s="22"/>
      <c r="R12" s="35"/>
      <c r="S12" s="25"/>
      <c r="T12" s="21"/>
      <c r="U12" s="28"/>
      <c r="V12" s="30"/>
    </row>
    <row r="13" spans="1:22" s="1" customFormat="1" x14ac:dyDescent="0.2">
      <c r="A13" s="124" t="s">
        <v>849</v>
      </c>
      <c r="B13" s="125" t="s">
        <v>848</v>
      </c>
      <c r="C13" s="112" t="str" cm="1">
        <f t="array" ref="C13">_xlfn.REGEXEXTRACT(All_modules[[#This Row],[Code]],"[0-9]")</f>
        <v>3</v>
      </c>
      <c r="D13" s="48" t="str">
        <f>RIGHT(All_modules[[#This Row],[Code]], 1)</f>
        <v>2</v>
      </c>
      <c r="E13" s="30">
        <v>20</v>
      </c>
      <c r="F13" s="44" t="s">
        <v>1401</v>
      </c>
      <c r="G13" s="119" t="s">
        <v>1402</v>
      </c>
      <c r="H13" s="29"/>
      <c r="I13" s="22"/>
      <c r="J13" s="22"/>
      <c r="K13" s="22"/>
      <c r="L13" s="22"/>
      <c r="M13" s="22"/>
      <c r="N13" s="22"/>
      <c r="O13" s="22"/>
      <c r="P13" s="22"/>
      <c r="Q13" s="22"/>
      <c r="R13" s="35"/>
      <c r="S13" s="25"/>
      <c r="T13" s="21"/>
      <c r="U13" s="28"/>
      <c r="V13" s="30"/>
    </row>
    <row r="14" spans="1:22" s="1" customFormat="1" x14ac:dyDescent="0.2">
      <c r="A14" s="124" t="s">
        <v>632</v>
      </c>
      <c r="B14" s="125" t="s">
        <v>631</v>
      </c>
      <c r="C14" s="112" t="str" cm="1">
        <f t="array" ref="C14">_xlfn.REGEXEXTRACT(All_modules[[#This Row],[Code]],"[0-9]")</f>
        <v>3</v>
      </c>
      <c r="D14" s="48" t="str">
        <f>RIGHT(All_modules[[#This Row],[Code]], 1)</f>
        <v>1</v>
      </c>
      <c r="E14" s="30">
        <v>20</v>
      </c>
      <c r="F14" s="44" t="s">
        <v>1401</v>
      </c>
      <c r="G14" s="119" t="s">
        <v>1402</v>
      </c>
      <c r="H14" s="29"/>
      <c r="I14" s="22"/>
      <c r="J14" s="22"/>
      <c r="K14" s="22"/>
      <c r="L14" s="22"/>
      <c r="M14" s="22"/>
      <c r="N14" s="22"/>
      <c r="O14" s="22"/>
      <c r="P14" s="22"/>
      <c r="Q14" s="22"/>
      <c r="R14" s="35"/>
      <c r="S14" s="25"/>
      <c r="T14" s="21"/>
      <c r="U14" s="28"/>
      <c r="V14" s="30"/>
    </row>
    <row r="15" spans="1:22" s="1" customFormat="1" x14ac:dyDescent="0.2">
      <c r="A15" s="124" t="s">
        <v>311</v>
      </c>
      <c r="B15" s="125" t="s">
        <v>310</v>
      </c>
      <c r="C15" s="112" t="str" cm="1">
        <f t="array" ref="C15">_xlfn.REGEXEXTRACT(All_modules[[#This Row],[Code]],"[0-9]")</f>
        <v>3</v>
      </c>
      <c r="D15" s="48" t="str">
        <f>RIGHT(All_modules[[#This Row],[Code]], 1)</f>
        <v>1</v>
      </c>
      <c r="E15" s="30">
        <v>20</v>
      </c>
      <c r="F15" s="44" t="s">
        <v>1401</v>
      </c>
      <c r="G15" s="119" t="s">
        <v>1402</v>
      </c>
      <c r="H15" s="29"/>
      <c r="I15" s="22"/>
      <c r="J15" s="22"/>
      <c r="K15" s="22"/>
      <c r="L15" s="22"/>
      <c r="M15" s="22"/>
      <c r="N15" s="22"/>
      <c r="O15" s="22"/>
      <c r="P15" s="22"/>
      <c r="Q15" s="22"/>
      <c r="R15" s="35"/>
      <c r="S15" s="25"/>
      <c r="T15" s="21"/>
      <c r="U15" s="28"/>
      <c r="V15" s="30"/>
    </row>
    <row r="16" spans="1:22" s="1" customFormat="1" x14ac:dyDescent="0.2">
      <c r="A16" s="124" t="s">
        <v>612</v>
      </c>
      <c r="B16" s="125" t="s">
        <v>611</v>
      </c>
      <c r="C16" s="112" t="str" cm="1">
        <f t="array" ref="C16">_xlfn.REGEXEXTRACT(All_modules[[#This Row],[Code]],"[0-9]")</f>
        <v>3</v>
      </c>
      <c r="D16" s="48" t="str">
        <f>RIGHT(All_modules[[#This Row],[Code]], 1)</f>
        <v>1</v>
      </c>
      <c r="E16" s="30">
        <v>20</v>
      </c>
      <c r="F16" s="44" t="s">
        <v>1401</v>
      </c>
      <c r="G16" s="119" t="s">
        <v>1402</v>
      </c>
      <c r="H16" s="29"/>
      <c r="I16" s="22"/>
      <c r="J16" s="22"/>
      <c r="K16" s="22"/>
      <c r="L16" s="22"/>
      <c r="M16" s="22"/>
      <c r="N16" s="22"/>
      <c r="O16" s="22"/>
      <c r="P16" s="22"/>
      <c r="Q16" s="22"/>
      <c r="R16" s="35"/>
      <c r="S16" s="25"/>
      <c r="T16" s="21"/>
      <c r="U16" s="28"/>
      <c r="V16" s="30"/>
    </row>
    <row r="17" spans="1:22" s="1" customFormat="1" x14ac:dyDescent="0.2">
      <c r="A17" s="124" t="s">
        <v>277</v>
      </c>
      <c r="B17" s="125" t="s">
        <v>276</v>
      </c>
      <c r="C17" s="112" t="str" cm="1">
        <f t="array" ref="C17">_xlfn.REGEXEXTRACT(All_modules[[#This Row],[Code]],"[0-9]")</f>
        <v>3</v>
      </c>
      <c r="D17" s="48" t="str">
        <f>RIGHT(All_modules[[#This Row],[Code]], 1)</f>
        <v>2</v>
      </c>
      <c r="E17" s="30">
        <v>20</v>
      </c>
      <c r="F17" s="44" t="s">
        <v>1401</v>
      </c>
      <c r="G17" s="119" t="s">
        <v>1402</v>
      </c>
      <c r="H17" s="29"/>
      <c r="I17" s="22"/>
      <c r="J17" s="22"/>
      <c r="K17" s="22"/>
      <c r="L17" s="22"/>
      <c r="M17" s="22"/>
      <c r="N17" s="22"/>
      <c r="O17" s="22"/>
      <c r="P17" s="22"/>
      <c r="Q17" s="22"/>
      <c r="R17" s="35"/>
      <c r="S17" s="25"/>
      <c r="T17" s="21"/>
      <c r="U17" s="28"/>
      <c r="V17" s="30"/>
    </row>
    <row r="18" spans="1:22" s="1" customFormat="1" x14ac:dyDescent="0.2">
      <c r="A18" s="124" t="s">
        <v>142</v>
      </c>
      <c r="B18" s="125" t="s">
        <v>141</v>
      </c>
      <c r="C18" s="112" t="str" cm="1">
        <f t="array" ref="C18">_xlfn.REGEXEXTRACT(All_modules[[#This Row],[Code]],"[0-9]")</f>
        <v>3</v>
      </c>
      <c r="D18" s="48" t="str">
        <f>RIGHT(All_modules[[#This Row],[Code]], 1)</f>
        <v>2</v>
      </c>
      <c r="E18" s="30">
        <v>20</v>
      </c>
      <c r="F18" s="44" t="s">
        <v>1401</v>
      </c>
      <c r="G18" s="119" t="s">
        <v>1402</v>
      </c>
      <c r="H18" s="29"/>
      <c r="I18" s="22"/>
      <c r="J18" s="22"/>
      <c r="K18" s="22"/>
      <c r="L18" s="22"/>
      <c r="M18" s="22"/>
      <c r="N18" s="22"/>
      <c r="O18" s="22"/>
      <c r="P18" s="22"/>
      <c r="Q18" s="22"/>
      <c r="R18" s="35"/>
      <c r="S18" s="25"/>
      <c r="T18" s="21"/>
      <c r="U18" s="28"/>
      <c r="V18" s="30"/>
    </row>
    <row r="19" spans="1:22" s="1" customFormat="1" x14ac:dyDescent="0.2">
      <c r="A19" s="124" t="s">
        <v>542</v>
      </c>
      <c r="B19" s="125" t="s">
        <v>541</v>
      </c>
      <c r="C19" s="112" t="str" cm="1">
        <f t="array" ref="C19">_xlfn.REGEXEXTRACT(All_modules[[#This Row],[Code]],"[0-9]")</f>
        <v>1</v>
      </c>
      <c r="D19" s="48" t="str">
        <f>RIGHT(All_modules[[#This Row],[Code]], 1)</f>
        <v>1</v>
      </c>
      <c r="E19" s="30">
        <v>10</v>
      </c>
      <c r="F19" s="44" t="s">
        <v>1407</v>
      </c>
      <c r="G19" s="119" t="s">
        <v>1402</v>
      </c>
      <c r="H19" s="29"/>
      <c r="I19" s="22"/>
      <c r="J19" s="22"/>
      <c r="K19" s="22"/>
      <c r="L19" s="22"/>
      <c r="M19" s="22"/>
      <c r="N19" s="22"/>
      <c r="O19" s="22"/>
      <c r="P19" s="22"/>
      <c r="Q19" s="22" t="s">
        <v>1403</v>
      </c>
      <c r="R19" s="35"/>
      <c r="S19" s="25"/>
      <c r="T19" s="21"/>
      <c r="U19" s="28"/>
      <c r="V19" s="30"/>
    </row>
    <row r="20" spans="1:22" s="1" customFormat="1" x14ac:dyDescent="0.2">
      <c r="A20" s="124" t="s">
        <v>547</v>
      </c>
      <c r="B20" s="125" t="s">
        <v>546</v>
      </c>
      <c r="C20" s="112" t="str" cm="1">
        <f t="array" ref="C20">_xlfn.REGEXEXTRACT(All_modules[[#This Row],[Code]],"[0-9]")</f>
        <v>1</v>
      </c>
      <c r="D20" s="48" t="str">
        <f>RIGHT(All_modules[[#This Row],[Code]], 1)</f>
        <v>2</v>
      </c>
      <c r="E20" s="27">
        <v>10</v>
      </c>
      <c r="F20" s="44" t="s">
        <v>1407</v>
      </c>
      <c r="G20" s="119" t="s">
        <v>1402</v>
      </c>
      <c r="H20" s="29"/>
      <c r="I20" s="22"/>
      <c r="J20" s="22"/>
      <c r="K20" s="22"/>
      <c r="L20" s="22"/>
      <c r="M20" s="22"/>
      <c r="N20" s="22"/>
      <c r="O20" s="22" t="s">
        <v>1403</v>
      </c>
      <c r="P20" s="22"/>
      <c r="Q20" s="22"/>
      <c r="R20" s="33"/>
      <c r="S20" s="25" t="s">
        <v>1408</v>
      </c>
      <c r="T20" s="21"/>
      <c r="U20" s="28"/>
      <c r="V20" s="30"/>
    </row>
    <row r="21" spans="1:22" s="1" customFormat="1" x14ac:dyDescent="0.2">
      <c r="A21" s="124" t="s">
        <v>538</v>
      </c>
      <c r="B21" s="28" t="s">
        <v>537</v>
      </c>
      <c r="C21" s="112" t="str" cm="1">
        <f t="array" ref="C21">_xlfn.REGEXEXTRACT(All_modules[[#This Row],[Code]],"[0-9]")</f>
        <v>1</v>
      </c>
      <c r="D21" s="114" t="str">
        <f>RIGHT(All_modules[[#This Row],[Code]], 1)</f>
        <v>2</v>
      </c>
      <c r="E21" s="30">
        <v>10</v>
      </c>
      <c r="F21" s="44" t="s">
        <v>1407</v>
      </c>
      <c r="G21" s="119" t="s">
        <v>1402</v>
      </c>
      <c r="H21" s="29"/>
      <c r="I21" s="22"/>
      <c r="J21" s="22"/>
      <c r="K21" s="22"/>
      <c r="L21" s="22"/>
      <c r="M21" s="22" t="s">
        <v>1403</v>
      </c>
      <c r="N21" s="22"/>
      <c r="O21" s="22"/>
      <c r="P21" s="22"/>
      <c r="Q21" s="22"/>
      <c r="R21" s="35"/>
      <c r="S21" s="25" t="s">
        <v>1409</v>
      </c>
      <c r="T21" s="4"/>
      <c r="U21" s="28"/>
      <c r="V21" s="30"/>
    </row>
    <row r="22" spans="1:22" s="1" customFormat="1" x14ac:dyDescent="0.2">
      <c r="A22" s="124" t="s">
        <v>245</v>
      </c>
      <c r="B22" s="125" t="s">
        <v>244</v>
      </c>
      <c r="C22" s="112" t="str" cm="1">
        <f t="array" ref="C22">_xlfn.REGEXEXTRACT(All_modules[[#This Row],[Code]],"[0-9]")</f>
        <v>1</v>
      </c>
      <c r="D22" s="48" t="str">
        <f>RIGHT(All_modules[[#This Row],[Code]], 1)</f>
        <v>2</v>
      </c>
      <c r="E22" s="27">
        <v>10</v>
      </c>
      <c r="F22" s="44" t="s">
        <v>1407</v>
      </c>
      <c r="G22" s="119" t="s">
        <v>1402</v>
      </c>
      <c r="H22" s="29"/>
      <c r="I22" s="22"/>
      <c r="J22" s="22"/>
      <c r="K22" s="22"/>
      <c r="L22" s="22"/>
      <c r="M22" s="22" t="s">
        <v>1403</v>
      </c>
      <c r="N22" s="22"/>
      <c r="O22" s="22"/>
      <c r="P22" s="22"/>
      <c r="Q22" s="22"/>
      <c r="R22" s="33"/>
      <c r="S22" s="25" t="s">
        <v>1409</v>
      </c>
      <c r="T22" s="21"/>
      <c r="U22" s="28"/>
      <c r="V22" s="30"/>
    </row>
    <row r="23" spans="1:22" s="1" customFormat="1" x14ac:dyDescent="0.2">
      <c r="A23" s="124" t="s">
        <v>540</v>
      </c>
      <c r="B23" s="125" t="s">
        <v>539</v>
      </c>
      <c r="C23" s="112" t="str" cm="1">
        <f t="array" ref="C23">_xlfn.REGEXEXTRACT(All_modules[[#This Row],[Code]],"[0-9]")</f>
        <v>1</v>
      </c>
      <c r="D23" s="48" t="str">
        <f>RIGHT(All_modules[[#This Row],[Code]], 1)</f>
        <v>B</v>
      </c>
      <c r="E23" s="27">
        <v>10</v>
      </c>
      <c r="F23" s="44" t="s">
        <v>1407</v>
      </c>
      <c r="G23" s="119" t="s">
        <v>1402</v>
      </c>
      <c r="H23" s="29"/>
      <c r="I23" s="22"/>
      <c r="J23" s="22"/>
      <c r="K23" s="22"/>
      <c r="L23" s="22"/>
      <c r="M23" s="22" t="s">
        <v>1403</v>
      </c>
      <c r="N23" s="22"/>
      <c r="O23" s="22"/>
      <c r="P23" s="22"/>
      <c r="Q23" s="22"/>
      <c r="R23" s="33"/>
      <c r="S23" s="25" t="s">
        <v>1409</v>
      </c>
      <c r="T23" s="21"/>
      <c r="U23" s="28"/>
      <c r="V23" s="30"/>
    </row>
    <row r="24" spans="1:22" s="1" customFormat="1" x14ac:dyDescent="0.2">
      <c r="A24" s="124" t="s">
        <v>544</v>
      </c>
      <c r="B24" s="125" t="s">
        <v>543</v>
      </c>
      <c r="C24" s="112" t="str" cm="1">
        <f t="array" ref="C24">_xlfn.REGEXEXTRACT(All_modules[[#This Row],[Code]],"[0-9]")</f>
        <v>1</v>
      </c>
      <c r="D24" s="48" t="str">
        <f>RIGHT(All_modules[[#This Row],[Code]], 1)</f>
        <v>2</v>
      </c>
      <c r="E24" s="27">
        <v>10</v>
      </c>
      <c r="F24" s="44" t="s">
        <v>1407</v>
      </c>
      <c r="G24" s="119" t="s">
        <v>1402</v>
      </c>
      <c r="H24" s="29"/>
      <c r="I24" s="22"/>
      <c r="J24" s="22"/>
      <c r="K24" s="22"/>
      <c r="L24" s="22"/>
      <c r="M24" s="22" t="s">
        <v>1403</v>
      </c>
      <c r="N24" s="22"/>
      <c r="O24" s="22"/>
      <c r="P24" s="22"/>
      <c r="Q24" s="22"/>
      <c r="R24" s="35"/>
      <c r="S24" s="25" t="s">
        <v>1409</v>
      </c>
      <c r="T24" s="21"/>
      <c r="U24" s="28"/>
      <c r="V24" s="30" t="s">
        <v>545</v>
      </c>
    </row>
    <row r="25" spans="1:22" s="1" customFormat="1" x14ac:dyDescent="0.2">
      <c r="A25" s="124" t="s">
        <v>1384</v>
      </c>
      <c r="B25" s="125" t="s">
        <v>1383</v>
      </c>
      <c r="C25" s="112" t="str" cm="1">
        <f t="array" ref="C25">_xlfn.REGEXEXTRACT(All_modules[[#This Row],[Code]],"[0-9]")</f>
        <v>2</v>
      </c>
      <c r="D25" s="48" t="str">
        <f>RIGHT(All_modules[[#This Row],[Code]], 1)</f>
        <v>2</v>
      </c>
      <c r="E25" s="27">
        <v>10</v>
      </c>
      <c r="F25" s="44" t="s">
        <v>1407</v>
      </c>
      <c r="G25" s="119" t="s">
        <v>1402</v>
      </c>
      <c r="H25" s="29"/>
      <c r="I25" s="22"/>
      <c r="J25" s="22"/>
      <c r="K25" s="22"/>
      <c r="L25" s="22"/>
      <c r="M25" s="22"/>
      <c r="N25" s="22"/>
      <c r="O25" s="22"/>
      <c r="P25" s="22"/>
      <c r="Q25" s="22" t="s">
        <v>1403</v>
      </c>
      <c r="R25" s="33"/>
      <c r="S25" s="25" t="s">
        <v>1410</v>
      </c>
      <c r="T25" s="21"/>
      <c r="U25" s="28"/>
      <c r="V25" s="30"/>
    </row>
    <row r="26" spans="1:22" s="1" customFormat="1" x14ac:dyDescent="0.2">
      <c r="A26" s="124" t="s">
        <v>721</v>
      </c>
      <c r="B26" s="125" t="s">
        <v>720</v>
      </c>
      <c r="C26" s="112" t="str" cm="1">
        <f t="array" ref="C26">_xlfn.REGEXEXTRACT(All_modules[[#This Row],[Code]],"[0-9]")</f>
        <v>2</v>
      </c>
      <c r="D26" s="48" t="str">
        <f>RIGHT(All_modules[[#This Row],[Code]], 1)</f>
        <v>2</v>
      </c>
      <c r="E26" s="27">
        <v>10</v>
      </c>
      <c r="F26" s="44" t="s">
        <v>1407</v>
      </c>
      <c r="G26" s="119" t="s">
        <v>1402</v>
      </c>
      <c r="H26" s="29"/>
      <c r="I26" s="22"/>
      <c r="J26" s="22"/>
      <c r="K26" s="22"/>
      <c r="L26" s="22"/>
      <c r="M26" s="22" t="s">
        <v>1403</v>
      </c>
      <c r="N26" s="22"/>
      <c r="O26" s="22"/>
      <c r="P26" s="22"/>
      <c r="Q26" s="22"/>
      <c r="R26" s="33"/>
      <c r="S26" s="25"/>
      <c r="T26" s="21"/>
      <c r="U26" s="28"/>
      <c r="V26" s="30" t="s">
        <v>722</v>
      </c>
    </row>
    <row r="27" spans="1:22" s="1" customFormat="1" x14ac:dyDescent="0.2">
      <c r="A27" s="124" t="s">
        <v>1205</v>
      </c>
      <c r="B27" s="125" t="s">
        <v>1204</v>
      </c>
      <c r="C27" s="112" t="str" cm="1">
        <f t="array" ref="C27">_xlfn.REGEXEXTRACT(All_modules[[#This Row],[Code]],"[0-9]")</f>
        <v>2</v>
      </c>
      <c r="D27" s="48" t="str">
        <f>RIGHT(All_modules[[#This Row],[Code]], 1)</f>
        <v>2</v>
      </c>
      <c r="E27" s="27">
        <v>10</v>
      </c>
      <c r="F27" s="44" t="s">
        <v>1407</v>
      </c>
      <c r="G27" s="119" t="s">
        <v>1402</v>
      </c>
      <c r="H27" s="29"/>
      <c r="I27" s="22"/>
      <c r="J27" s="22"/>
      <c r="K27" s="22"/>
      <c r="L27" s="22"/>
      <c r="M27" s="22"/>
      <c r="N27" s="22"/>
      <c r="O27" s="22" t="s">
        <v>1403</v>
      </c>
      <c r="P27" s="22"/>
      <c r="Q27" s="22"/>
      <c r="R27" s="33"/>
      <c r="S27" s="25" t="s">
        <v>1408</v>
      </c>
      <c r="T27" s="21"/>
      <c r="U27" s="28"/>
      <c r="V27" s="30"/>
    </row>
    <row r="28" spans="1:22" s="1" customFormat="1" x14ac:dyDescent="0.2">
      <c r="A28" s="124" t="s">
        <v>883</v>
      </c>
      <c r="B28" s="125" t="s">
        <v>882</v>
      </c>
      <c r="C28" s="112" t="str" cm="1">
        <f t="array" ref="C28">_xlfn.REGEXEXTRACT(All_modules[[#This Row],[Code]],"[0-9]")</f>
        <v>2</v>
      </c>
      <c r="D28" s="48" t="str">
        <f>RIGHT(All_modules[[#This Row],[Code]], 1)</f>
        <v>1</v>
      </c>
      <c r="E28" s="27">
        <v>10</v>
      </c>
      <c r="F28" s="44" t="s">
        <v>1407</v>
      </c>
      <c r="G28" s="119" t="s">
        <v>1402</v>
      </c>
      <c r="H28" s="29"/>
      <c r="I28" s="22"/>
      <c r="J28" s="22"/>
      <c r="K28" s="22"/>
      <c r="L28" s="22"/>
      <c r="M28" s="22"/>
      <c r="N28" s="22"/>
      <c r="O28" s="22"/>
      <c r="P28" s="22"/>
      <c r="Q28" s="22" t="s">
        <v>1403</v>
      </c>
      <c r="R28" s="33"/>
      <c r="S28" s="25"/>
      <c r="T28" s="21"/>
      <c r="U28" s="28"/>
      <c r="V28" s="30"/>
    </row>
    <row r="29" spans="1:22" s="1" customFormat="1" x14ac:dyDescent="0.2">
      <c r="A29" s="124" t="s">
        <v>960</v>
      </c>
      <c r="B29" s="125" t="s">
        <v>959</v>
      </c>
      <c r="C29" s="112" t="str" cm="1">
        <f t="array" ref="C29">_xlfn.REGEXEXTRACT(All_modules[[#This Row],[Code]],"[0-9]")</f>
        <v>2</v>
      </c>
      <c r="D29" s="48" t="str">
        <f>RIGHT(All_modules[[#This Row],[Code]], 1)</f>
        <v>1</v>
      </c>
      <c r="E29" s="27">
        <v>10</v>
      </c>
      <c r="F29" s="44" t="s">
        <v>1407</v>
      </c>
      <c r="G29" s="119" t="s">
        <v>1402</v>
      </c>
      <c r="H29" s="29"/>
      <c r="I29" s="22"/>
      <c r="J29" s="22"/>
      <c r="K29" s="22"/>
      <c r="L29" s="22"/>
      <c r="M29" s="22"/>
      <c r="N29" s="22"/>
      <c r="O29" s="22"/>
      <c r="P29" s="22"/>
      <c r="Q29" s="22" t="s">
        <v>1403</v>
      </c>
      <c r="R29" s="33"/>
      <c r="S29" s="25" t="s">
        <v>1411</v>
      </c>
      <c r="T29" s="21"/>
      <c r="U29" s="28"/>
      <c r="V29" s="30"/>
    </row>
    <row r="30" spans="1:22" s="1" customFormat="1" x14ac:dyDescent="0.2">
      <c r="A30" s="124" t="s">
        <v>887</v>
      </c>
      <c r="B30" s="125" t="s">
        <v>886</v>
      </c>
      <c r="C30" s="112" t="str" cm="1">
        <f t="array" ref="C30">_xlfn.REGEXEXTRACT(All_modules[[#This Row],[Code]],"[0-9]")</f>
        <v>2</v>
      </c>
      <c r="D30" s="48" t="str">
        <f>RIGHT(All_modules[[#This Row],[Code]], 1)</f>
        <v>2</v>
      </c>
      <c r="E30" s="27">
        <v>10</v>
      </c>
      <c r="F30" s="44" t="s">
        <v>1407</v>
      </c>
      <c r="G30" s="119" t="s">
        <v>1402</v>
      </c>
      <c r="H30" s="29"/>
      <c r="I30" s="22"/>
      <c r="J30" s="22"/>
      <c r="K30" s="22"/>
      <c r="L30" s="22"/>
      <c r="M30" s="22"/>
      <c r="N30" s="22"/>
      <c r="O30" s="22" t="s">
        <v>1403</v>
      </c>
      <c r="P30" s="22"/>
      <c r="Q30" s="22"/>
      <c r="R30" s="33"/>
      <c r="S30" s="25" t="s">
        <v>1409</v>
      </c>
      <c r="T30" s="21"/>
      <c r="U30" s="28"/>
      <c r="V30" s="30" t="s">
        <v>888</v>
      </c>
    </row>
    <row r="31" spans="1:22" s="1" customFormat="1" x14ac:dyDescent="0.2">
      <c r="A31" s="124" t="s">
        <v>584</v>
      </c>
      <c r="B31" s="125" t="s">
        <v>583</v>
      </c>
      <c r="C31" s="112" t="str" cm="1">
        <f t="array" ref="C31">_xlfn.REGEXEXTRACT(All_modules[[#This Row],[Code]],"[0-9]")</f>
        <v>2</v>
      </c>
      <c r="D31" s="48" t="str">
        <f>RIGHT(All_modules[[#This Row],[Code]], 1)</f>
        <v>2</v>
      </c>
      <c r="E31" s="27">
        <v>10</v>
      </c>
      <c r="F31" s="44" t="s">
        <v>1407</v>
      </c>
      <c r="G31" s="119" t="s">
        <v>1402</v>
      </c>
      <c r="H31" s="29"/>
      <c r="I31" s="22"/>
      <c r="J31" s="22"/>
      <c r="K31" s="22"/>
      <c r="L31" s="22"/>
      <c r="M31" s="22" t="s">
        <v>1403</v>
      </c>
      <c r="N31" s="22"/>
      <c r="O31" s="22"/>
      <c r="P31" s="22"/>
      <c r="Q31" s="22"/>
      <c r="R31" s="33"/>
      <c r="S31" s="25" t="s">
        <v>1412</v>
      </c>
      <c r="T31" s="21" t="s">
        <v>1409</v>
      </c>
      <c r="U31" s="28"/>
      <c r="V31" s="30" t="s">
        <v>585</v>
      </c>
    </row>
    <row r="32" spans="1:22" s="1" customFormat="1" x14ac:dyDescent="0.2">
      <c r="A32" s="124" t="s">
        <v>490</v>
      </c>
      <c r="B32" s="125" t="s">
        <v>489</v>
      </c>
      <c r="C32" s="112" t="str" cm="1">
        <f t="array" ref="C32">_xlfn.REGEXEXTRACT(All_modules[[#This Row],[Code]],"[0-9]")</f>
        <v>2</v>
      </c>
      <c r="D32" s="48" t="str">
        <f>RIGHT(All_modules[[#This Row],[Code]], 1)</f>
        <v>0</v>
      </c>
      <c r="E32" s="30">
        <v>20</v>
      </c>
      <c r="F32" s="44" t="s">
        <v>1407</v>
      </c>
      <c r="G32" s="119" t="s">
        <v>1402</v>
      </c>
      <c r="H32" s="29"/>
      <c r="I32" s="22"/>
      <c r="J32" s="22"/>
      <c r="K32" s="22"/>
      <c r="L32" s="22"/>
      <c r="M32" s="22" t="s">
        <v>1403</v>
      </c>
      <c r="N32" s="22"/>
      <c r="O32" s="22"/>
      <c r="P32" s="22"/>
      <c r="Q32" s="22"/>
      <c r="R32" s="35"/>
      <c r="S32" s="25" t="s">
        <v>1409</v>
      </c>
      <c r="T32" s="21"/>
      <c r="U32" s="28"/>
      <c r="V32" s="30"/>
    </row>
    <row r="33" spans="1:22" s="1" customFormat="1" x14ac:dyDescent="0.2">
      <c r="A33" s="124" t="s">
        <v>968</v>
      </c>
      <c r="B33" s="125" t="s">
        <v>967</v>
      </c>
      <c r="C33" s="112" t="str" cm="1">
        <f t="array" ref="C33">_xlfn.REGEXEXTRACT(All_modules[[#This Row],[Code]],"[0-9]")</f>
        <v>2</v>
      </c>
      <c r="D33" s="48" t="str">
        <f>RIGHT(All_modules[[#This Row],[Code]], 1)</f>
        <v>1</v>
      </c>
      <c r="E33" s="27">
        <v>10</v>
      </c>
      <c r="F33" s="44" t="s">
        <v>1407</v>
      </c>
      <c r="G33" s="119" t="s">
        <v>1402</v>
      </c>
      <c r="H33" s="29"/>
      <c r="I33" s="22"/>
      <c r="J33" s="22"/>
      <c r="K33" s="22"/>
      <c r="L33" s="22"/>
      <c r="M33" s="22" t="s">
        <v>1403</v>
      </c>
      <c r="N33" s="22"/>
      <c r="O33" s="22"/>
      <c r="P33" s="22"/>
      <c r="Q33" s="22"/>
      <c r="R33" s="33"/>
      <c r="S33" s="25" t="s">
        <v>1409</v>
      </c>
      <c r="T33" s="21"/>
      <c r="U33" s="28"/>
      <c r="V33" s="30"/>
    </row>
    <row r="34" spans="1:22" s="1" customFormat="1" x14ac:dyDescent="0.2">
      <c r="A34" s="124" t="s">
        <v>876</v>
      </c>
      <c r="B34" s="125" t="s">
        <v>875</v>
      </c>
      <c r="C34" s="112" t="str" cm="1">
        <f t="array" ref="C34">_xlfn.REGEXEXTRACT(All_modules[[#This Row],[Code]],"[0-9]")</f>
        <v>3</v>
      </c>
      <c r="D34" s="48" t="str">
        <f>RIGHT(All_modules[[#This Row],[Code]], 1)</f>
        <v>0</v>
      </c>
      <c r="E34" s="27">
        <v>20</v>
      </c>
      <c r="F34" s="44" t="s">
        <v>1407</v>
      </c>
      <c r="G34" s="119" t="s">
        <v>1402</v>
      </c>
      <c r="H34" s="29"/>
      <c r="I34" s="22"/>
      <c r="J34" s="22"/>
      <c r="K34" s="22"/>
      <c r="L34" s="22"/>
      <c r="M34" s="22"/>
      <c r="N34" s="22"/>
      <c r="O34" s="22"/>
      <c r="P34" s="22"/>
      <c r="Q34" s="22" t="s">
        <v>1403</v>
      </c>
      <c r="R34" s="33"/>
      <c r="S34" s="25" t="s">
        <v>1411</v>
      </c>
      <c r="T34" s="21"/>
      <c r="U34" s="28"/>
      <c r="V34" s="30"/>
    </row>
    <row r="35" spans="1:22" s="1" customFormat="1" x14ac:dyDescent="0.2">
      <c r="A35" s="124" t="s">
        <v>889</v>
      </c>
      <c r="B35" s="125" t="s">
        <v>886</v>
      </c>
      <c r="C35" s="112" t="str" cm="1">
        <f t="array" ref="C35">_xlfn.REGEXEXTRACT(All_modules[[#This Row],[Code]],"[0-9]")</f>
        <v>3</v>
      </c>
      <c r="D35" s="48" t="str">
        <f>RIGHT(All_modules[[#This Row],[Code]], 1)</f>
        <v>1</v>
      </c>
      <c r="E35" s="27">
        <v>10</v>
      </c>
      <c r="F35" s="44" t="s">
        <v>1407</v>
      </c>
      <c r="G35" s="119" t="s">
        <v>1402</v>
      </c>
      <c r="H35" s="29"/>
      <c r="I35" s="22"/>
      <c r="J35" s="22"/>
      <c r="K35" s="22"/>
      <c r="L35" s="22"/>
      <c r="M35" s="22"/>
      <c r="N35" s="22"/>
      <c r="O35" s="22" t="s">
        <v>1403</v>
      </c>
      <c r="P35" s="22"/>
      <c r="Q35" s="22"/>
      <c r="R35" s="33"/>
      <c r="S35" s="25" t="s">
        <v>1409</v>
      </c>
      <c r="T35" s="21"/>
      <c r="U35" s="28"/>
      <c r="V35" s="30" t="s">
        <v>890</v>
      </c>
    </row>
    <row r="36" spans="1:22" s="1" customFormat="1" x14ac:dyDescent="0.2">
      <c r="A36" s="124" t="s">
        <v>1179</v>
      </c>
      <c r="B36" s="125" t="s">
        <v>1178</v>
      </c>
      <c r="C36" s="112" t="str" cm="1">
        <f t="array" ref="C36">_xlfn.REGEXEXTRACT(All_modules[[#This Row],[Code]],"[0-9]")</f>
        <v>3</v>
      </c>
      <c r="D36" s="48" t="str">
        <f>RIGHT(All_modules[[#This Row],[Code]], 1)</f>
        <v>2</v>
      </c>
      <c r="E36" s="27">
        <v>10</v>
      </c>
      <c r="F36" s="44" t="s">
        <v>1407</v>
      </c>
      <c r="G36" s="119" t="s">
        <v>1402</v>
      </c>
      <c r="H36" s="29"/>
      <c r="I36" s="22"/>
      <c r="J36" s="22"/>
      <c r="K36" s="22"/>
      <c r="L36" s="22"/>
      <c r="M36" s="22"/>
      <c r="N36" s="22"/>
      <c r="O36" s="22"/>
      <c r="P36" s="22"/>
      <c r="Q36" s="22" t="s">
        <v>1403</v>
      </c>
      <c r="R36" s="33"/>
      <c r="S36" s="25"/>
      <c r="T36" s="21"/>
      <c r="U36" s="28"/>
      <c r="V36" s="30"/>
    </row>
    <row r="37" spans="1:22" s="1" customFormat="1" x14ac:dyDescent="0.2">
      <c r="A37" s="124" t="s">
        <v>644</v>
      </c>
      <c r="B37" s="125" t="s">
        <v>643</v>
      </c>
      <c r="C37" s="112" t="str" cm="1">
        <f t="array" ref="C37">_xlfn.REGEXEXTRACT(All_modules[[#This Row],[Code]],"[0-9]")</f>
        <v>3</v>
      </c>
      <c r="D37" s="48" t="str">
        <f>RIGHT(All_modules[[#This Row],[Code]], 1)</f>
        <v>2</v>
      </c>
      <c r="E37" s="27">
        <v>10</v>
      </c>
      <c r="F37" s="44" t="s">
        <v>1407</v>
      </c>
      <c r="G37" s="119" t="s">
        <v>1402</v>
      </c>
      <c r="H37" s="29"/>
      <c r="I37" s="22"/>
      <c r="J37" s="22"/>
      <c r="K37" s="22"/>
      <c r="L37" s="22"/>
      <c r="M37" s="22"/>
      <c r="N37" s="22"/>
      <c r="O37" s="22"/>
      <c r="P37" s="22"/>
      <c r="Q37" s="22" t="s">
        <v>1403</v>
      </c>
      <c r="R37" s="33"/>
      <c r="S37" s="25"/>
      <c r="T37" s="21"/>
      <c r="U37" s="28"/>
      <c r="V37" s="30"/>
    </row>
    <row r="38" spans="1:22" s="1" customFormat="1" x14ac:dyDescent="0.2">
      <c r="A38" s="124" t="s">
        <v>770</v>
      </c>
      <c r="B38" s="125" t="s">
        <v>769</v>
      </c>
      <c r="C38" s="112" t="str" cm="1">
        <f t="array" ref="C38">_xlfn.REGEXEXTRACT(All_modules[[#This Row],[Code]],"[0-9]")</f>
        <v>3</v>
      </c>
      <c r="D38" s="48" t="str">
        <f>RIGHT(All_modules[[#This Row],[Code]], 1)</f>
        <v>2</v>
      </c>
      <c r="E38" s="27">
        <v>10</v>
      </c>
      <c r="F38" s="44" t="s">
        <v>1407</v>
      </c>
      <c r="G38" s="119" t="s">
        <v>1402</v>
      </c>
      <c r="H38" s="29"/>
      <c r="I38" s="22"/>
      <c r="J38" s="22"/>
      <c r="K38" s="22"/>
      <c r="L38" s="22"/>
      <c r="M38" s="22"/>
      <c r="N38" s="22"/>
      <c r="O38" s="22"/>
      <c r="P38" s="22"/>
      <c r="Q38" s="22" t="s">
        <v>1403</v>
      </c>
      <c r="R38" s="33"/>
      <c r="S38" s="25" t="s">
        <v>1409</v>
      </c>
      <c r="T38" s="21" t="s">
        <v>1411</v>
      </c>
      <c r="U38" s="28"/>
      <c r="V38" s="30"/>
    </row>
    <row r="39" spans="1:22" s="1" customFormat="1" x14ac:dyDescent="0.2">
      <c r="A39" s="124" t="s">
        <v>978</v>
      </c>
      <c r="B39" s="125" t="s">
        <v>977</v>
      </c>
      <c r="C39" s="112" t="str" cm="1">
        <f t="array" ref="C39">_xlfn.REGEXEXTRACT(All_modules[[#This Row],[Code]],"[0-9]")</f>
        <v>3</v>
      </c>
      <c r="D39" s="48" t="str">
        <f>RIGHT(All_modules[[#This Row],[Code]], 1)</f>
        <v>1</v>
      </c>
      <c r="E39" s="30">
        <v>10</v>
      </c>
      <c r="F39" s="44" t="s">
        <v>1407</v>
      </c>
      <c r="G39" s="119" t="s">
        <v>1402</v>
      </c>
      <c r="H39" s="29"/>
      <c r="I39" s="22"/>
      <c r="J39" s="22"/>
      <c r="K39" s="22"/>
      <c r="L39" s="22"/>
      <c r="M39" s="22"/>
      <c r="N39" s="22"/>
      <c r="O39" s="22"/>
      <c r="P39" s="22"/>
      <c r="Q39" s="22" t="s">
        <v>1403</v>
      </c>
      <c r="R39" s="35"/>
      <c r="S39" s="25"/>
      <c r="T39" s="21"/>
      <c r="U39" s="28"/>
      <c r="V39" s="30"/>
    </row>
    <row r="40" spans="1:22" s="1" customFormat="1" x14ac:dyDescent="0.2">
      <c r="A40" s="124" t="s">
        <v>315</v>
      </c>
      <c r="B40" s="125" t="s">
        <v>314</v>
      </c>
      <c r="C40" s="112" t="str" cm="1">
        <f t="array" ref="C40">_xlfn.REGEXEXTRACT(All_modules[[#This Row],[Code]],"[0-9]")</f>
        <v>3</v>
      </c>
      <c r="D40" s="48" t="str">
        <f>RIGHT(All_modules[[#This Row],[Code]], 1)</f>
        <v>1</v>
      </c>
      <c r="E40" s="27">
        <v>10</v>
      </c>
      <c r="F40" s="44" t="s">
        <v>1407</v>
      </c>
      <c r="G40" s="119" t="s">
        <v>1402</v>
      </c>
      <c r="H40" s="29"/>
      <c r="I40" s="22"/>
      <c r="J40" s="22"/>
      <c r="K40" s="22"/>
      <c r="L40" s="22"/>
      <c r="M40" s="22" t="s">
        <v>1403</v>
      </c>
      <c r="N40" s="22"/>
      <c r="O40" s="22"/>
      <c r="P40" s="22"/>
      <c r="Q40" s="22"/>
      <c r="R40" s="33"/>
      <c r="S40" s="25" t="s">
        <v>1409</v>
      </c>
      <c r="T40" s="21"/>
      <c r="U40" s="28"/>
      <c r="V40" s="30"/>
    </row>
    <row r="41" spans="1:22" s="1" customFormat="1" x14ac:dyDescent="0.2">
      <c r="A41" s="124" t="s">
        <v>313</v>
      </c>
      <c r="B41" s="125" t="s">
        <v>312</v>
      </c>
      <c r="C41" s="112" t="str" cm="1">
        <f t="array" ref="C41">_xlfn.REGEXEXTRACT(All_modules[[#This Row],[Code]],"[0-9]")</f>
        <v>1</v>
      </c>
      <c r="D41" s="48" t="str">
        <f>RIGHT(All_modules[[#This Row],[Code]], 1)</f>
        <v>2</v>
      </c>
      <c r="E41" s="27">
        <v>20</v>
      </c>
      <c r="F41" s="44" t="s">
        <v>1413</v>
      </c>
      <c r="G41" s="119" t="s">
        <v>1402</v>
      </c>
      <c r="H41" s="32"/>
      <c r="I41" s="20"/>
      <c r="J41" s="20"/>
      <c r="K41" s="20"/>
      <c r="L41" s="20" t="s">
        <v>1403</v>
      </c>
      <c r="M41" s="20"/>
      <c r="N41" s="20"/>
      <c r="O41" s="20"/>
      <c r="P41" s="20"/>
      <c r="Q41" s="20"/>
      <c r="R41" s="21"/>
      <c r="S41" s="25" t="s">
        <v>1414</v>
      </c>
      <c r="T41" s="21"/>
      <c r="U41" s="28"/>
      <c r="V41" s="30"/>
    </row>
    <row r="42" spans="1:22" s="1" customFormat="1" x14ac:dyDescent="0.2">
      <c r="A42" s="124" t="s">
        <v>524</v>
      </c>
      <c r="B42" s="125" t="s">
        <v>523</v>
      </c>
      <c r="C42" s="112" t="str" cm="1">
        <f t="array" ref="C42">_xlfn.REGEXEXTRACT(All_modules[[#This Row],[Code]],"[0-9]")</f>
        <v>1</v>
      </c>
      <c r="D42" s="48" t="str">
        <f>RIGHT(All_modules[[#This Row],[Code]], 1)</f>
        <v>1</v>
      </c>
      <c r="E42" s="27">
        <v>20</v>
      </c>
      <c r="F42" s="44" t="s">
        <v>1413</v>
      </c>
      <c r="G42" s="119" t="s">
        <v>1402</v>
      </c>
      <c r="H42" s="32"/>
      <c r="I42" s="20"/>
      <c r="J42" s="20"/>
      <c r="K42" s="20"/>
      <c r="L42" s="20"/>
      <c r="M42" s="20" t="s">
        <v>1403</v>
      </c>
      <c r="N42" s="20"/>
      <c r="O42" s="20"/>
      <c r="P42" s="20"/>
      <c r="Q42" s="20"/>
      <c r="R42" s="21"/>
      <c r="S42" s="25" t="s">
        <v>1415</v>
      </c>
      <c r="T42" s="21"/>
      <c r="U42" s="28"/>
      <c r="V42" s="30"/>
    </row>
    <row r="43" spans="1:22" s="1" customFormat="1" x14ac:dyDescent="0.2">
      <c r="A43" s="124" t="s">
        <v>1255</v>
      </c>
      <c r="B43" s="125" t="s">
        <v>1254</v>
      </c>
      <c r="C43" s="112" t="str" cm="1">
        <f t="array" ref="C43">_xlfn.REGEXEXTRACT(All_modules[[#This Row],[Code]],"[0-9]")</f>
        <v>1</v>
      </c>
      <c r="D43" s="48" t="str">
        <f>RIGHT(All_modules[[#This Row],[Code]], 1)</f>
        <v>1</v>
      </c>
      <c r="E43" s="27">
        <v>20</v>
      </c>
      <c r="F43" s="44" t="s">
        <v>1413</v>
      </c>
      <c r="G43" s="119" t="s">
        <v>1402</v>
      </c>
      <c r="H43" s="32"/>
      <c r="I43" s="20"/>
      <c r="J43" s="20"/>
      <c r="K43" s="20"/>
      <c r="L43" s="20"/>
      <c r="M43" s="20"/>
      <c r="N43" s="20" t="s">
        <v>1403</v>
      </c>
      <c r="O43" s="20"/>
      <c r="P43" s="20"/>
      <c r="Q43" s="20"/>
      <c r="R43" s="30"/>
      <c r="S43" s="25" t="s">
        <v>1404</v>
      </c>
      <c r="T43" s="21"/>
      <c r="U43" s="28"/>
      <c r="V43" s="30"/>
    </row>
    <row r="44" spans="1:22" s="1" customFormat="1" x14ac:dyDescent="0.2">
      <c r="A44" s="124" t="s">
        <v>273</v>
      </c>
      <c r="B44" s="125" t="s">
        <v>272</v>
      </c>
      <c r="C44" s="112" t="str" cm="1">
        <f t="array" ref="C44">_xlfn.REGEXEXTRACT(All_modules[[#This Row],[Code]],"[0-9]")</f>
        <v>1</v>
      </c>
      <c r="D44" s="48" t="str">
        <f>RIGHT(All_modules[[#This Row],[Code]], 1)</f>
        <v>1</v>
      </c>
      <c r="E44" s="27">
        <v>20</v>
      </c>
      <c r="F44" s="44" t="s">
        <v>1413</v>
      </c>
      <c r="G44" s="119" t="s">
        <v>1402</v>
      </c>
      <c r="H44" s="32"/>
      <c r="I44" s="20"/>
      <c r="J44" s="20"/>
      <c r="K44" s="20"/>
      <c r="L44" s="20"/>
      <c r="M44" s="20" t="s">
        <v>1403</v>
      </c>
      <c r="N44" s="20"/>
      <c r="O44" s="20"/>
      <c r="P44" s="20"/>
      <c r="Q44" s="20"/>
      <c r="R44" s="30"/>
      <c r="S44" s="25" t="s">
        <v>1416</v>
      </c>
      <c r="T44" s="21"/>
      <c r="U44" s="28"/>
      <c r="V44" s="30"/>
    </row>
    <row r="45" spans="1:22" s="1" customFormat="1" x14ac:dyDescent="0.2">
      <c r="A45" s="124" t="s">
        <v>400</v>
      </c>
      <c r="B45" s="125" t="s">
        <v>399</v>
      </c>
      <c r="C45" s="112" t="str" cm="1">
        <f t="array" ref="C45">_xlfn.REGEXEXTRACT(All_modules[[#This Row],[Code]],"[0-9]")</f>
        <v>1</v>
      </c>
      <c r="D45" s="48" t="str">
        <f>RIGHT(All_modules[[#This Row],[Code]], 1)</f>
        <v>2</v>
      </c>
      <c r="E45" s="27">
        <v>20</v>
      </c>
      <c r="F45" s="44" t="s">
        <v>1413</v>
      </c>
      <c r="G45" s="119" t="s">
        <v>1402</v>
      </c>
      <c r="H45" s="32"/>
      <c r="I45" s="20"/>
      <c r="J45" s="20"/>
      <c r="K45" s="20"/>
      <c r="L45" s="20" t="s">
        <v>1403</v>
      </c>
      <c r="M45" s="20"/>
      <c r="N45" s="20"/>
      <c r="O45" s="20"/>
      <c r="P45" s="20"/>
      <c r="Q45" s="20"/>
      <c r="R45" s="30"/>
      <c r="S45" s="25" t="s">
        <v>1414</v>
      </c>
      <c r="T45" s="21"/>
      <c r="U45" s="28"/>
      <c r="V45" s="30"/>
    </row>
    <row r="46" spans="1:22" s="1" customFormat="1" x14ac:dyDescent="0.2">
      <c r="A46" s="124" t="s">
        <v>1360</v>
      </c>
      <c r="B46" s="125" t="s">
        <v>1359</v>
      </c>
      <c r="C46" s="112" t="str" cm="1">
        <f t="array" ref="C46">_xlfn.REGEXEXTRACT(All_modules[[#This Row],[Code]],"[0-9]")</f>
        <v>1</v>
      </c>
      <c r="D46" s="48" t="str">
        <f>RIGHT(All_modules[[#This Row],[Code]], 1)</f>
        <v>2</v>
      </c>
      <c r="E46" s="27">
        <v>20</v>
      </c>
      <c r="F46" s="44" t="s">
        <v>1413</v>
      </c>
      <c r="G46" s="119" t="s">
        <v>1402</v>
      </c>
      <c r="H46" s="32"/>
      <c r="I46" s="20"/>
      <c r="J46" s="20"/>
      <c r="K46" s="20"/>
      <c r="L46" s="20"/>
      <c r="M46" s="20"/>
      <c r="N46" s="20" t="s">
        <v>1403</v>
      </c>
      <c r="O46" s="20"/>
      <c r="P46" s="20"/>
      <c r="Q46" s="20"/>
      <c r="R46" s="30"/>
      <c r="S46" s="25" t="s">
        <v>1404</v>
      </c>
      <c r="T46" s="21"/>
      <c r="U46" s="28"/>
      <c r="V46" s="30"/>
    </row>
    <row r="47" spans="1:22" s="1" customFormat="1" x14ac:dyDescent="0.2">
      <c r="A47" s="124" t="s">
        <v>402</v>
      </c>
      <c r="B47" s="125" t="s">
        <v>401</v>
      </c>
      <c r="C47" s="112" t="str" cm="1">
        <f t="array" ref="C47">_xlfn.REGEXEXTRACT(All_modules[[#This Row],[Code]],"[0-9]")</f>
        <v>1</v>
      </c>
      <c r="D47" s="48" t="str">
        <f>RIGHT(All_modules[[#This Row],[Code]], 1)</f>
        <v>1</v>
      </c>
      <c r="E47" s="27">
        <v>20</v>
      </c>
      <c r="F47" s="44" t="s">
        <v>1413</v>
      </c>
      <c r="G47" s="119" t="s">
        <v>1402</v>
      </c>
      <c r="H47" s="32"/>
      <c r="I47" s="20"/>
      <c r="J47" s="20" t="s">
        <v>1403</v>
      </c>
      <c r="K47" s="20"/>
      <c r="L47" s="20"/>
      <c r="M47" s="20"/>
      <c r="N47" s="20"/>
      <c r="O47" s="20"/>
      <c r="P47" s="20"/>
      <c r="Q47" s="20"/>
      <c r="R47" s="30"/>
      <c r="S47" s="25" t="s">
        <v>1414</v>
      </c>
      <c r="T47" s="21"/>
      <c r="U47" s="28"/>
      <c r="V47" s="30"/>
    </row>
    <row r="48" spans="1:22" s="1" customFormat="1" x14ac:dyDescent="0.2">
      <c r="A48" s="124" t="s">
        <v>762</v>
      </c>
      <c r="B48" s="125" t="s">
        <v>761</v>
      </c>
      <c r="C48" s="112" t="str" cm="1">
        <f t="array" ref="C48">_xlfn.REGEXEXTRACT(All_modules[[#This Row],[Code]],"[0-9]")</f>
        <v>1</v>
      </c>
      <c r="D48" s="48" t="str">
        <f>RIGHT(All_modules[[#This Row],[Code]], 1)</f>
        <v>1</v>
      </c>
      <c r="E48" s="27">
        <v>20</v>
      </c>
      <c r="F48" s="44" t="s">
        <v>1413</v>
      </c>
      <c r="G48" s="119" t="s">
        <v>1402</v>
      </c>
      <c r="H48" s="32"/>
      <c r="I48" s="20"/>
      <c r="J48" s="20"/>
      <c r="K48" s="20"/>
      <c r="L48" s="20" t="s">
        <v>1403</v>
      </c>
      <c r="M48" s="20"/>
      <c r="N48" s="20"/>
      <c r="O48" s="20"/>
      <c r="P48" s="20"/>
      <c r="Q48" s="20"/>
      <c r="R48" s="30"/>
      <c r="S48" s="25"/>
      <c r="T48" s="21"/>
      <c r="U48" s="28" t="s">
        <v>1417</v>
      </c>
      <c r="V48" s="30"/>
    </row>
    <row r="49" spans="1:22" s="1" customFormat="1" x14ac:dyDescent="0.2">
      <c r="A49" s="124" t="s">
        <v>1293</v>
      </c>
      <c r="B49" s="125" t="s">
        <v>1292</v>
      </c>
      <c r="C49" s="112" t="str" cm="1">
        <f t="array" ref="C49">_xlfn.REGEXEXTRACT(All_modules[[#This Row],[Code]],"[0-9]")</f>
        <v>2</v>
      </c>
      <c r="D49" s="48" t="str">
        <f>RIGHT(All_modules[[#This Row],[Code]], 1)</f>
        <v>2</v>
      </c>
      <c r="E49" s="27">
        <v>20</v>
      </c>
      <c r="F49" s="44" t="s">
        <v>1413</v>
      </c>
      <c r="G49" s="119" t="s">
        <v>1402</v>
      </c>
      <c r="H49" s="32"/>
      <c r="I49" s="22"/>
      <c r="J49" s="22"/>
      <c r="K49" s="22"/>
      <c r="L49" s="22"/>
      <c r="M49" s="22"/>
      <c r="N49" s="22"/>
      <c r="O49" s="22"/>
      <c r="P49" s="22"/>
      <c r="Q49" s="22"/>
      <c r="R49" s="35"/>
      <c r="S49" s="25"/>
      <c r="T49" s="21"/>
      <c r="U49" s="28"/>
      <c r="V49" s="30"/>
    </row>
    <row r="50" spans="1:22" s="1" customFormat="1" x14ac:dyDescent="0.2">
      <c r="A50" s="124" t="s">
        <v>1225</v>
      </c>
      <c r="B50" s="125" t="s">
        <v>1224</v>
      </c>
      <c r="C50" s="112" t="str" cm="1">
        <f t="array" ref="C50">_xlfn.REGEXEXTRACT(All_modules[[#This Row],[Code]],"[0-9]")</f>
        <v>2</v>
      </c>
      <c r="D50" s="48" t="str">
        <f>RIGHT(All_modules[[#This Row],[Code]], 1)</f>
        <v>2</v>
      </c>
      <c r="E50" s="27">
        <v>20</v>
      </c>
      <c r="F50" s="44" t="s">
        <v>1413</v>
      </c>
      <c r="G50" s="119" t="s">
        <v>1402</v>
      </c>
      <c r="H50" s="32"/>
      <c r="I50" s="20"/>
      <c r="J50" s="20"/>
      <c r="K50" s="20"/>
      <c r="L50" s="20" t="s">
        <v>1403</v>
      </c>
      <c r="M50" s="20"/>
      <c r="N50" s="20"/>
      <c r="O50" s="20"/>
      <c r="P50" s="20"/>
      <c r="Q50" s="20"/>
      <c r="R50" s="30"/>
      <c r="S50" s="25"/>
      <c r="T50" s="21"/>
      <c r="U50" s="28"/>
      <c r="V50" s="30"/>
    </row>
    <row r="51" spans="1:22" s="1" customFormat="1" x14ac:dyDescent="0.2">
      <c r="A51" s="124" t="s">
        <v>1275</v>
      </c>
      <c r="B51" s="126" t="s">
        <v>1274</v>
      </c>
      <c r="C51" s="112" t="str" cm="1">
        <f t="array" ref="C51">_xlfn.REGEXEXTRACT(All_modules[[#This Row],[Code]],"[0-9]")</f>
        <v>2</v>
      </c>
      <c r="D51" s="48" t="str">
        <f>RIGHT(All_modules[[#This Row],[Code]], 1)</f>
        <v>2</v>
      </c>
      <c r="E51" s="27">
        <v>20</v>
      </c>
      <c r="F51" s="44" t="s">
        <v>1413</v>
      </c>
      <c r="G51" s="119" t="s">
        <v>1402</v>
      </c>
      <c r="H51" s="32"/>
      <c r="I51" s="20"/>
      <c r="J51" s="20"/>
      <c r="K51" s="20"/>
      <c r="L51" s="20"/>
      <c r="M51" s="20" t="s">
        <v>1403</v>
      </c>
      <c r="N51" s="20"/>
      <c r="O51" s="20"/>
      <c r="P51" s="20"/>
      <c r="Q51" s="20"/>
      <c r="R51" s="30"/>
      <c r="S51" s="25" t="s">
        <v>1415</v>
      </c>
      <c r="T51" s="21"/>
      <c r="U51" s="28"/>
      <c r="V51" s="30"/>
    </row>
    <row r="52" spans="1:22" s="1" customFormat="1" x14ac:dyDescent="0.2">
      <c r="A52" s="124" t="s">
        <v>1010</v>
      </c>
      <c r="B52" s="125" t="s">
        <v>1009</v>
      </c>
      <c r="C52" s="112" t="str" cm="1">
        <f t="array" ref="C52">_xlfn.REGEXEXTRACT(All_modules[[#This Row],[Code]],"[0-9]")</f>
        <v>2</v>
      </c>
      <c r="D52" s="48" t="str">
        <f>RIGHT(All_modules[[#This Row],[Code]], 1)</f>
        <v>1</v>
      </c>
      <c r="E52" s="27">
        <v>20</v>
      </c>
      <c r="F52" s="44" t="s">
        <v>1413</v>
      </c>
      <c r="G52" s="119" t="s">
        <v>1402</v>
      </c>
      <c r="H52" s="32"/>
      <c r="I52" s="22"/>
      <c r="J52" s="22"/>
      <c r="K52" s="22"/>
      <c r="L52" s="22" t="s">
        <v>1403</v>
      </c>
      <c r="M52" s="22" t="s">
        <v>1403</v>
      </c>
      <c r="N52" s="22"/>
      <c r="O52" s="22"/>
      <c r="P52" s="22"/>
      <c r="Q52" s="22"/>
      <c r="R52" s="35"/>
      <c r="S52" s="25" t="s">
        <v>1418</v>
      </c>
      <c r="T52" s="21"/>
      <c r="U52" s="28"/>
      <c r="V52" s="30"/>
    </row>
    <row r="53" spans="1:22" s="1" customFormat="1" x14ac:dyDescent="0.2">
      <c r="A53" s="124" t="s">
        <v>1010</v>
      </c>
      <c r="B53" s="125" t="s">
        <v>1009</v>
      </c>
      <c r="C53" s="112" t="str" cm="1">
        <f t="array" ref="C53">_xlfn.REGEXEXTRACT(All_modules[[#This Row],[Code]],"[0-9]")</f>
        <v>2</v>
      </c>
      <c r="D53" s="48" t="str">
        <f>RIGHT(All_modules[[#This Row],[Code]], 1)</f>
        <v>1</v>
      </c>
      <c r="E53" s="27">
        <v>20</v>
      </c>
      <c r="F53" s="44" t="s">
        <v>1413</v>
      </c>
      <c r="G53" s="119" t="s">
        <v>1402</v>
      </c>
      <c r="H53" s="32"/>
      <c r="I53" s="20"/>
      <c r="J53" s="20"/>
      <c r="K53" s="20"/>
      <c r="L53" s="20"/>
      <c r="M53" s="20" t="s">
        <v>1403</v>
      </c>
      <c r="N53" s="20"/>
      <c r="O53" s="20"/>
      <c r="P53" s="20"/>
      <c r="Q53" s="20"/>
      <c r="R53" s="30"/>
      <c r="S53" s="25"/>
      <c r="T53" s="21"/>
      <c r="U53" s="28"/>
      <c r="V53" s="30"/>
    </row>
    <row r="54" spans="1:22" s="1" customFormat="1" x14ac:dyDescent="0.2">
      <c r="A54" s="124" t="s">
        <v>1291</v>
      </c>
      <c r="B54" s="125" t="s">
        <v>1290</v>
      </c>
      <c r="C54" s="112" t="str" cm="1">
        <f t="array" ref="C54">_xlfn.REGEXEXTRACT(All_modules[[#This Row],[Code]],"[0-9]")</f>
        <v>2</v>
      </c>
      <c r="D54" s="48" t="str">
        <f>RIGHT(All_modules[[#This Row],[Code]], 1)</f>
        <v>2</v>
      </c>
      <c r="E54" s="27">
        <v>20</v>
      </c>
      <c r="F54" s="44" t="s">
        <v>1413</v>
      </c>
      <c r="G54" s="119" t="s">
        <v>1402</v>
      </c>
      <c r="H54" s="32"/>
      <c r="I54" s="20"/>
      <c r="J54" s="20" t="s">
        <v>1403</v>
      </c>
      <c r="K54" s="20"/>
      <c r="L54" s="20"/>
      <c r="M54" s="20"/>
      <c r="N54" s="20"/>
      <c r="O54" s="20"/>
      <c r="P54" s="20"/>
      <c r="Q54" s="20"/>
      <c r="R54" s="30"/>
      <c r="S54" s="25" t="s">
        <v>1414</v>
      </c>
      <c r="T54" s="21"/>
      <c r="U54" s="28"/>
      <c r="V54" s="30"/>
    </row>
    <row r="55" spans="1:22" s="1" customFormat="1" x14ac:dyDescent="0.2">
      <c r="A55" s="124" t="s">
        <v>670</v>
      </c>
      <c r="B55" s="125" t="s">
        <v>669</v>
      </c>
      <c r="C55" s="112" t="str" cm="1">
        <f t="array" ref="C55">_xlfn.REGEXEXTRACT(All_modules[[#This Row],[Code]],"[0-9]")</f>
        <v>2</v>
      </c>
      <c r="D55" s="48" t="str">
        <f>RIGHT(All_modules[[#This Row],[Code]], 1)</f>
        <v>1</v>
      </c>
      <c r="E55" s="27">
        <v>20</v>
      </c>
      <c r="F55" s="44" t="s">
        <v>1413</v>
      </c>
      <c r="G55" s="119" t="s">
        <v>1402</v>
      </c>
      <c r="H55" s="32"/>
      <c r="I55" s="20"/>
      <c r="J55" s="20"/>
      <c r="K55" s="20"/>
      <c r="L55" s="20"/>
      <c r="M55" s="20"/>
      <c r="N55" s="20"/>
      <c r="O55" s="20"/>
      <c r="P55" s="20"/>
      <c r="Q55" s="20"/>
      <c r="R55" s="30" t="s">
        <v>1403</v>
      </c>
      <c r="S55" s="25"/>
      <c r="T55" s="21"/>
      <c r="U55" s="28"/>
      <c r="V55" s="30"/>
    </row>
    <row r="56" spans="1:22" s="1" customFormat="1" x14ac:dyDescent="0.2">
      <c r="A56" s="124" t="s">
        <v>728</v>
      </c>
      <c r="B56" s="125" t="s">
        <v>727</v>
      </c>
      <c r="C56" s="112" t="str" cm="1">
        <f t="array" ref="C56">_xlfn.REGEXEXTRACT(All_modules[[#This Row],[Code]],"[0-9]")</f>
        <v>2</v>
      </c>
      <c r="D56" s="48" t="str">
        <f>RIGHT(All_modules[[#This Row],[Code]], 1)</f>
        <v>2</v>
      </c>
      <c r="E56" s="27">
        <v>20</v>
      </c>
      <c r="F56" s="44" t="s">
        <v>1413</v>
      </c>
      <c r="G56" s="119" t="s">
        <v>1402</v>
      </c>
      <c r="H56" s="32"/>
      <c r="I56" s="22"/>
      <c r="J56" s="22"/>
      <c r="K56" s="22"/>
      <c r="L56" s="22"/>
      <c r="M56" s="22"/>
      <c r="N56" s="22"/>
      <c r="O56" s="22"/>
      <c r="P56" s="22"/>
      <c r="Q56" s="22"/>
      <c r="R56" s="35" t="s">
        <v>1403</v>
      </c>
      <c r="S56" s="25"/>
      <c r="T56" s="21"/>
      <c r="U56" s="28"/>
      <c r="V56" s="30"/>
    </row>
    <row r="57" spans="1:22" s="1" customFormat="1" x14ac:dyDescent="0.2">
      <c r="A57" s="124" t="s">
        <v>674</v>
      </c>
      <c r="B57" s="125" t="s">
        <v>673</v>
      </c>
      <c r="C57" s="112" t="str" cm="1">
        <f t="array" ref="C57">_xlfn.REGEXEXTRACT(All_modules[[#This Row],[Code]],"[0-9]")</f>
        <v>2</v>
      </c>
      <c r="D57" s="48" t="str">
        <f>RIGHT(All_modules[[#This Row],[Code]], 1)</f>
        <v>1</v>
      </c>
      <c r="E57" s="27">
        <v>20</v>
      </c>
      <c r="F57" s="44" t="s">
        <v>1413</v>
      </c>
      <c r="G57" s="119" t="s">
        <v>1402</v>
      </c>
      <c r="H57" s="32"/>
      <c r="I57" s="20"/>
      <c r="J57" s="20"/>
      <c r="K57" s="20"/>
      <c r="L57" s="20"/>
      <c r="M57" s="20"/>
      <c r="N57" s="20"/>
      <c r="O57" s="20"/>
      <c r="P57" s="20"/>
      <c r="Q57" s="20"/>
      <c r="R57" s="30" t="s">
        <v>1403</v>
      </c>
      <c r="S57" s="25"/>
      <c r="T57" s="21"/>
      <c r="U57" s="28"/>
      <c r="V57" s="30"/>
    </row>
    <row r="58" spans="1:22" s="1" customFormat="1" x14ac:dyDescent="0.2">
      <c r="A58" s="124" t="s">
        <v>606</v>
      </c>
      <c r="B58" s="125" t="s">
        <v>605</v>
      </c>
      <c r="C58" s="112" t="str" cm="1">
        <f t="array" ref="C58">_xlfn.REGEXEXTRACT(All_modules[[#This Row],[Code]],"[0-9]")</f>
        <v>2</v>
      </c>
      <c r="D58" s="48" t="str">
        <f>RIGHT(All_modules[[#This Row],[Code]], 1)</f>
        <v>2</v>
      </c>
      <c r="E58" s="27">
        <v>20</v>
      </c>
      <c r="F58" s="44" t="s">
        <v>1413</v>
      </c>
      <c r="G58" s="119" t="s">
        <v>1402</v>
      </c>
      <c r="H58" s="32"/>
      <c r="I58" s="22"/>
      <c r="J58" s="22"/>
      <c r="K58" s="22"/>
      <c r="L58" s="22"/>
      <c r="M58" s="22"/>
      <c r="N58" s="22"/>
      <c r="O58" s="22"/>
      <c r="P58" s="22"/>
      <c r="Q58" s="22"/>
      <c r="R58" s="35"/>
      <c r="S58" s="25"/>
      <c r="T58" s="21"/>
      <c r="U58" s="28"/>
      <c r="V58" s="30"/>
    </row>
    <row r="59" spans="1:22" s="1" customFormat="1" x14ac:dyDescent="0.2">
      <c r="A59" s="124" t="s">
        <v>1084</v>
      </c>
      <c r="B59" s="125" t="s">
        <v>1083</v>
      </c>
      <c r="C59" s="112" t="str" cm="1">
        <f t="array" ref="C59">_xlfn.REGEXEXTRACT(All_modules[[#This Row],[Code]],"[0-9]")</f>
        <v>2</v>
      </c>
      <c r="D59" s="48" t="str">
        <f>RIGHT(All_modules[[#This Row],[Code]], 1)</f>
        <v>1</v>
      </c>
      <c r="E59" s="27">
        <v>20</v>
      </c>
      <c r="F59" s="44" t="s">
        <v>1413</v>
      </c>
      <c r="G59" s="119" t="s">
        <v>1402</v>
      </c>
      <c r="H59" s="32"/>
      <c r="I59" s="22"/>
      <c r="J59" s="22"/>
      <c r="K59" s="22"/>
      <c r="L59" s="22"/>
      <c r="M59" s="22"/>
      <c r="N59" s="22"/>
      <c r="O59" s="22"/>
      <c r="P59" s="22"/>
      <c r="Q59" s="22"/>
      <c r="R59" s="35"/>
      <c r="S59" s="25"/>
      <c r="T59" s="21"/>
      <c r="U59" s="28"/>
      <c r="V59" s="30"/>
    </row>
    <row r="60" spans="1:22" s="1" customFormat="1" x14ac:dyDescent="0.2">
      <c r="A60" s="124" t="s">
        <v>404</v>
      </c>
      <c r="B60" s="125" t="s">
        <v>403</v>
      </c>
      <c r="C60" s="112" t="str" cm="1">
        <f t="array" ref="C60">_xlfn.REGEXEXTRACT(All_modules[[#This Row],[Code]],"[0-9]")</f>
        <v>2</v>
      </c>
      <c r="D60" s="48" t="str">
        <f>RIGHT(All_modules[[#This Row],[Code]], 1)</f>
        <v>1</v>
      </c>
      <c r="E60" s="27">
        <v>20</v>
      </c>
      <c r="F60" s="44" t="s">
        <v>1413</v>
      </c>
      <c r="G60" s="119" t="s">
        <v>1402</v>
      </c>
      <c r="H60" s="32"/>
      <c r="I60" s="20"/>
      <c r="J60" s="20" t="s">
        <v>1403</v>
      </c>
      <c r="K60" s="20"/>
      <c r="L60" s="20"/>
      <c r="M60" s="20"/>
      <c r="N60" s="20"/>
      <c r="O60" s="20"/>
      <c r="P60" s="20"/>
      <c r="Q60" s="20"/>
      <c r="R60" s="30"/>
      <c r="S60" s="25" t="s">
        <v>1414</v>
      </c>
      <c r="T60" s="21"/>
      <c r="U60" s="28"/>
      <c r="V60" s="30"/>
    </row>
    <row r="61" spans="1:22" s="1" customFormat="1" x14ac:dyDescent="0.2">
      <c r="A61" s="124" t="s">
        <v>1087</v>
      </c>
      <c r="B61" s="125" t="s">
        <v>1086</v>
      </c>
      <c r="C61" s="112" t="str" cm="1">
        <f t="array" ref="C61">_xlfn.REGEXEXTRACT(All_modules[[#This Row],[Code]],"[0-9]")</f>
        <v>2</v>
      </c>
      <c r="D61" s="48" t="str">
        <f>RIGHT(All_modules[[#This Row],[Code]], 1)</f>
        <v>1</v>
      </c>
      <c r="E61" s="27">
        <v>20</v>
      </c>
      <c r="F61" s="44" t="s">
        <v>1413</v>
      </c>
      <c r="G61" s="119" t="s">
        <v>1402</v>
      </c>
      <c r="H61" s="32"/>
      <c r="I61" s="20"/>
      <c r="J61" s="20"/>
      <c r="K61" s="20"/>
      <c r="L61" s="20" t="s">
        <v>1403</v>
      </c>
      <c r="M61" s="20"/>
      <c r="N61" s="20"/>
      <c r="O61" s="20"/>
      <c r="P61" s="20"/>
      <c r="Q61" s="20"/>
      <c r="R61" s="30"/>
      <c r="S61" s="25" t="s">
        <v>1419</v>
      </c>
      <c r="T61" s="21" t="s">
        <v>1420</v>
      </c>
      <c r="U61" s="28"/>
      <c r="V61" s="30"/>
    </row>
    <row r="62" spans="1:22" s="1" customFormat="1" x14ac:dyDescent="0.2">
      <c r="A62" s="124" t="s">
        <v>1296</v>
      </c>
      <c r="B62" s="125" t="s">
        <v>1295</v>
      </c>
      <c r="C62" s="112" t="str" cm="1">
        <f t="array" ref="C62">_xlfn.REGEXEXTRACT(All_modules[[#This Row],[Code]],"[0-9]")</f>
        <v>2</v>
      </c>
      <c r="D62" s="48" t="str">
        <f>RIGHT(All_modules[[#This Row],[Code]], 1)</f>
        <v>1</v>
      </c>
      <c r="E62" s="27">
        <v>20</v>
      </c>
      <c r="F62" s="44" t="s">
        <v>1413</v>
      </c>
      <c r="G62" s="119" t="s">
        <v>1402</v>
      </c>
      <c r="H62" s="32"/>
      <c r="I62" s="22"/>
      <c r="J62" s="22"/>
      <c r="K62" s="22"/>
      <c r="L62" s="22"/>
      <c r="M62" s="22"/>
      <c r="N62" s="22"/>
      <c r="O62" s="22"/>
      <c r="P62" s="22"/>
      <c r="Q62" s="22"/>
      <c r="R62" s="35"/>
      <c r="S62" s="25"/>
      <c r="T62" s="21"/>
      <c r="U62" s="28"/>
      <c r="V62" s="30"/>
    </row>
    <row r="63" spans="1:22" s="1" customFormat="1" x14ac:dyDescent="0.2">
      <c r="A63" s="124" t="s">
        <v>1232</v>
      </c>
      <c r="B63" s="125" t="s">
        <v>1231</v>
      </c>
      <c r="C63" s="112" t="str" cm="1">
        <f t="array" ref="C63">_xlfn.REGEXEXTRACT(All_modules[[#This Row],[Code]],"[0-9]")</f>
        <v>2</v>
      </c>
      <c r="D63" s="48" t="str">
        <f>RIGHT(All_modules[[#This Row],[Code]], 1)</f>
        <v>1</v>
      </c>
      <c r="E63" s="27">
        <v>20</v>
      </c>
      <c r="F63" s="44" t="s">
        <v>1413</v>
      </c>
      <c r="G63" s="119" t="s">
        <v>1402</v>
      </c>
      <c r="H63" s="32"/>
      <c r="I63" s="22"/>
      <c r="J63" s="22"/>
      <c r="K63" s="22"/>
      <c r="L63" s="22"/>
      <c r="M63" s="22"/>
      <c r="N63" s="22"/>
      <c r="O63" s="22"/>
      <c r="P63" s="22"/>
      <c r="Q63" s="22"/>
      <c r="R63" s="35"/>
      <c r="S63" s="25"/>
      <c r="T63" s="21"/>
      <c r="U63" s="28"/>
      <c r="V63" s="30"/>
    </row>
    <row r="64" spans="1:22" s="1" customFormat="1" x14ac:dyDescent="0.2">
      <c r="A64" s="124" t="s">
        <v>1213</v>
      </c>
      <c r="B64" s="125" t="s">
        <v>1212</v>
      </c>
      <c r="C64" s="112" t="str" cm="1">
        <f t="array" ref="C64">_xlfn.REGEXEXTRACT(All_modules[[#This Row],[Code]],"[0-9]")</f>
        <v>2</v>
      </c>
      <c r="D64" s="48" t="str">
        <f>RIGHT(All_modules[[#This Row],[Code]], 1)</f>
        <v>1</v>
      </c>
      <c r="E64" s="27">
        <v>20</v>
      </c>
      <c r="F64" s="44" t="s">
        <v>1413</v>
      </c>
      <c r="G64" s="119" t="s">
        <v>1402</v>
      </c>
      <c r="H64" s="32"/>
      <c r="I64" s="22"/>
      <c r="J64" s="22"/>
      <c r="K64" s="22"/>
      <c r="L64" s="22"/>
      <c r="M64" s="22"/>
      <c r="N64" s="22"/>
      <c r="O64" s="22"/>
      <c r="P64" s="22"/>
      <c r="Q64" s="22"/>
      <c r="R64" s="35"/>
      <c r="S64" s="25"/>
      <c r="T64" s="21"/>
      <c r="U64" s="28"/>
      <c r="V64" s="30"/>
    </row>
    <row r="65" spans="1:22" s="1" customFormat="1" x14ac:dyDescent="0.2">
      <c r="A65" s="124" t="s">
        <v>609</v>
      </c>
      <c r="B65" s="125" t="s">
        <v>608</v>
      </c>
      <c r="C65" s="112" t="str" cm="1">
        <f t="array" ref="C65">_xlfn.REGEXEXTRACT(All_modules[[#This Row],[Code]],"[0-9]")</f>
        <v>2</v>
      </c>
      <c r="D65" s="48" t="str">
        <f>RIGHT(All_modules[[#This Row],[Code]], 1)</f>
        <v>2</v>
      </c>
      <c r="E65" s="27">
        <v>20</v>
      </c>
      <c r="F65" s="44" t="s">
        <v>1413</v>
      </c>
      <c r="G65" s="119" t="s">
        <v>1402</v>
      </c>
      <c r="H65" s="32"/>
      <c r="I65" s="22"/>
      <c r="J65" s="22"/>
      <c r="K65" s="22"/>
      <c r="L65" s="22"/>
      <c r="M65" s="22"/>
      <c r="N65" s="22"/>
      <c r="O65" s="22"/>
      <c r="P65" s="22"/>
      <c r="Q65" s="22"/>
      <c r="R65" s="35"/>
      <c r="S65" s="25"/>
      <c r="T65" s="21"/>
      <c r="U65" s="28"/>
      <c r="V65" s="30"/>
    </row>
    <row r="66" spans="1:22" s="1" customFormat="1" x14ac:dyDescent="0.2">
      <c r="A66" s="124" t="s">
        <v>598</v>
      </c>
      <c r="B66" s="125" t="s">
        <v>597</v>
      </c>
      <c r="C66" s="112" t="str" cm="1">
        <f t="array" ref="C66">_xlfn.REGEXEXTRACT(All_modules[[#This Row],[Code]],"[0-9]")</f>
        <v>2</v>
      </c>
      <c r="D66" s="48" t="str">
        <f>RIGHT(All_modules[[#This Row],[Code]], 1)</f>
        <v>1</v>
      </c>
      <c r="E66" s="27">
        <v>20</v>
      </c>
      <c r="F66" s="44" t="s">
        <v>1413</v>
      </c>
      <c r="G66" s="119" t="s">
        <v>1402</v>
      </c>
      <c r="H66" s="32"/>
      <c r="I66" s="22"/>
      <c r="J66" s="22"/>
      <c r="K66" s="22"/>
      <c r="L66" s="22"/>
      <c r="M66" s="22"/>
      <c r="N66" s="22"/>
      <c r="O66" s="22"/>
      <c r="P66" s="22"/>
      <c r="Q66" s="22"/>
      <c r="R66" s="35"/>
      <c r="S66" s="25"/>
      <c r="T66" s="21"/>
      <c r="U66" s="28"/>
      <c r="V66" s="30"/>
    </row>
    <row r="67" spans="1:22" s="1" customFormat="1" x14ac:dyDescent="0.2">
      <c r="A67" s="124" t="s">
        <v>487</v>
      </c>
      <c r="B67" s="125" t="s">
        <v>486</v>
      </c>
      <c r="C67" s="112" t="str" cm="1">
        <f t="array" ref="C67">_xlfn.REGEXEXTRACT(All_modules[[#This Row],[Code]],"[0-9]")</f>
        <v>2</v>
      </c>
      <c r="D67" s="48" t="str">
        <f>RIGHT(All_modules[[#This Row],[Code]], 1)</f>
        <v>2</v>
      </c>
      <c r="E67" s="30">
        <v>20</v>
      </c>
      <c r="F67" s="44" t="s">
        <v>1413</v>
      </c>
      <c r="G67" s="119" t="s">
        <v>1402</v>
      </c>
      <c r="H67" s="32"/>
      <c r="I67" s="22"/>
      <c r="J67" s="22"/>
      <c r="K67" s="22"/>
      <c r="L67" s="22"/>
      <c r="M67" s="22"/>
      <c r="N67" s="22"/>
      <c r="O67" s="22"/>
      <c r="P67" s="22"/>
      <c r="Q67" s="22"/>
      <c r="R67" s="35"/>
      <c r="S67" s="25"/>
      <c r="T67" s="21"/>
      <c r="U67" s="28"/>
      <c r="V67" s="30"/>
    </row>
    <row r="68" spans="1:22" s="1" customFormat="1" x14ac:dyDescent="0.2">
      <c r="A68" s="124" t="s">
        <v>531</v>
      </c>
      <c r="B68" s="125" t="s">
        <v>530</v>
      </c>
      <c r="C68" s="112" t="str" cm="1">
        <f t="array" ref="C68">_xlfn.REGEXEXTRACT(All_modules[[#This Row],[Code]],"[0-9]")</f>
        <v>2</v>
      </c>
      <c r="D68" s="48" t="str">
        <f>RIGHT(All_modules[[#This Row],[Code]], 1)</f>
        <v>2</v>
      </c>
      <c r="E68" s="30">
        <v>20</v>
      </c>
      <c r="F68" s="44" t="s">
        <v>1413</v>
      </c>
      <c r="G68" s="119" t="s">
        <v>1402</v>
      </c>
      <c r="H68" s="32"/>
      <c r="I68" s="22"/>
      <c r="J68" s="22"/>
      <c r="K68" s="22"/>
      <c r="L68" s="22"/>
      <c r="M68" s="22"/>
      <c r="N68" s="22"/>
      <c r="O68" s="22"/>
      <c r="P68" s="22"/>
      <c r="Q68" s="22"/>
      <c r="R68" s="35"/>
      <c r="S68" s="25"/>
      <c r="T68" s="21"/>
      <c r="U68" s="28"/>
      <c r="V68" s="30"/>
    </row>
    <row r="69" spans="1:22" s="1" customFormat="1" x14ac:dyDescent="0.2">
      <c r="A69" s="124" t="s">
        <v>200</v>
      </c>
      <c r="B69" s="125" t="s">
        <v>199</v>
      </c>
      <c r="C69" s="112" t="str" cm="1">
        <f t="array" ref="C69">_xlfn.REGEXEXTRACT(All_modules[[#This Row],[Code]],"[0-9]")</f>
        <v>2</v>
      </c>
      <c r="D69" s="48" t="str">
        <f>RIGHT(All_modules[[#This Row],[Code]], 1)</f>
        <v>2</v>
      </c>
      <c r="E69" s="30">
        <v>20</v>
      </c>
      <c r="F69" s="44" t="s">
        <v>1413</v>
      </c>
      <c r="G69" s="119" t="s">
        <v>1402</v>
      </c>
      <c r="H69" s="32"/>
      <c r="I69" s="22"/>
      <c r="J69" s="22"/>
      <c r="K69" s="22"/>
      <c r="L69" s="22"/>
      <c r="M69" s="22"/>
      <c r="N69" s="22"/>
      <c r="O69" s="22"/>
      <c r="P69" s="22"/>
      <c r="Q69" s="22"/>
      <c r="R69" s="35"/>
      <c r="S69" s="25"/>
      <c r="T69" s="21"/>
      <c r="U69" s="28"/>
      <c r="V69" s="30"/>
    </row>
    <row r="70" spans="1:22" s="1" customFormat="1" x14ac:dyDescent="0.2">
      <c r="A70" s="124" t="s">
        <v>470</v>
      </c>
      <c r="B70" s="125" t="s">
        <v>469</v>
      </c>
      <c r="C70" s="112" t="str" cm="1">
        <f t="array" ref="C70">_xlfn.REGEXEXTRACT(All_modules[[#This Row],[Code]],"[0-9]")</f>
        <v>2</v>
      </c>
      <c r="D70" s="48" t="str">
        <f>RIGHT(All_modules[[#This Row],[Code]], 1)</f>
        <v>2</v>
      </c>
      <c r="E70" s="30">
        <v>20</v>
      </c>
      <c r="F70" s="44" t="s">
        <v>1413</v>
      </c>
      <c r="G70" s="119" t="s">
        <v>1402</v>
      </c>
      <c r="H70" s="32"/>
      <c r="I70" s="22"/>
      <c r="J70" s="22"/>
      <c r="K70" s="22"/>
      <c r="L70" s="22"/>
      <c r="M70" s="22"/>
      <c r="N70" s="22"/>
      <c r="O70" s="22"/>
      <c r="P70" s="22"/>
      <c r="Q70" s="22"/>
      <c r="R70" s="35"/>
      <c r="S70" s="25"/>
      <c r="T70" s="21"/>
      <c r="U70" s="28"/>
      <c r="V70" s="30"/>
    </row>
    <row r="71" spans="1:22" s="1" customFormat="1" x14ac:dyDescent="0.2">
      <c r="A71" s="124" t="s">
        <v>1294</v>
      </c>
      <c r="B71" s="125" t="s">
        <v>1292</v>
      </c>
      <c r="C71" s="112" t="str" cm="1">
        <f t="array" ref="C71">_xlfn.REGEXEXTRACT(All_modules[[#This Row],[Code]],"[0-9]")</f>
        <v>3</v>
      </c>
      <c r="D71" s="48" t="str">
        <f>RIGHT(All_modules[[#This Row],[Code]], 1)</f>
        <v>2</v>
      </c>
      <c r="E71" s="30">
        <v>20</v>
      </c>
      <c r="F71" s="44" t="s">
        <v>1413</v>
      </c>
      <c r="G71" s="119" t="s">
        <v>1402</v>
      </c>
      <c r="H71" s="32"/>
      <c r="I71" s="22"/>
      <c r="J71" s="22"/>
      <c r="K71" s="22"/>
      <c r="L71" s="22"/>
      <c r="M71" s="22"/>
      <c r="N71" s="22"/>
      <c r="O71" s="22"/>
      <c r="P71" s="22"/>
      <c r="Q71" s="22"/>
      <c r="R71" s="35"/>
      <c r="S71" s="25"/>
      <c r="T71" s="21"/>
      <c r="U71" s="28"/>
      <c r="V71" s="30"/>
    </row>
    <row r="72" spans="1:22" s="1" customFormat="1" x14ac:dyDescent="0.2">
      <c r="A72" s="124" t="s">
        <v>101</v>
      </c>
      <c r="B72" s="125" t="s">
        <v>100</v>
      </c>
      <c r="C72" s="112" t="str" cm="1">
        <f t="array" ref="C72">_xlfn.REGEXEXTRACT(All_modules[[#This Row],[Code]],"[0-9]")</f>
        <v>3</v>
      </c>
      <c r="D72" s="48" t="str">
        <f>RIGHT(All_modules[[#This Row],[Code]], 1)</f>
        <v>1</v>
      </c>
      <c r="E72" s="30">
        <v>20</v>
      </c>
      <c r="F72" s="44" t="s">
        <v>1413</v>
      </c>
      <c r="G72" s="119" t="s">
        <v>1402</v>
      </c>
      <c r="H72" s="32"/>
      <c r="I72" s="20"/>
      <c r="J72" s="20"/>
      <c r="K72" s="20"/>
      <c r="L72" s="20"/>
      <c r="M72" s="20"/>
      <c r="N72" s="20"/>
      <c r="O72" s="20"/>
      <c r="P72" s="20"/>
      <c r="Q72" s="20"/>
      <c r="R72" s="30" t="s">
        <v>1403</v>
      </c>
      <c r="S72" s="25"/>
      <c r="T72" s="21"/>
      <c r="U72" s="28"/>
      <c r="V72" s="30"/>
    </row>
    <row r="73" spans="1:22" s="1" customFormat="1" x14ac:dyDescent="0.2">
      <c r="A73" s="124" t="s">
        <v>94</v>
      </c>
      <c r="B73" s="125" t="s">
        <v>93</v>
      </c>
      <c r="C73" s="112" t="str" cm="1">
        <f t="array" ref="C73">_xlfn.REGEXEXTRACT(All_modules[[#This Row],[Code]],"[0-9]")</f>
        <v>3</v>
      </c>
      <c r="D73" s="48" t="str">
        <f>RIGHT(All_modules[[#This Row],[Code]], 1)</f>
        <v>1</v>
      </c>
      <c r="E73" s="30">
        <v>20</v>
      </c>
      <c r="F73" s="44" t="s">
        <v>1413</v>
      </c>
      <c r="G73" s="119" t="s">
        <v>1402</v>
      </c>
      <c r="H73" s="32"/>
      <c r="I73" s="20"/>
      <c r="J73" s="20"/>
      <c r="K73" s="20"/>
      <c r="L73" s="20"/>
      <c r="M73" s="20"/>
      <c r="N73" s="20"/>
      <c r="O73" s="20"/>
      <c r="P73" s="20"/>
      <c r="Q73" s="20"/>
      <c r="R73" s="30" t="s">
        <v>1403</v>
      </c>
      <c r="S73" s="25"/>
      <c r="T73" s="21"/>
      <c r="U73" s="28"/>
      <c r="V73" s="30"/>
    </row>
    <row r="74" spans="1:22" s="1" customFormat="1" x14ac:dyDescent="0.2">
      <c r="A74" s="124" t="s">
        <v>672</v>
      </c>
      <c r="B74" s="125" t="s">
        <v>671</v>
      </c>
      <c r="C74" s="112" t="str" cm="1">
        <f t="array" ref="C74">_xlfn.REGEXEXTRACT(All_modules[[#This Row],[Code]],"[0-9]")</f>
        <v>3</v>
      </c>
      <c r="D74" s="48" t="str">
        <f>RIGHT(All_modules[[#This Row],[Code]], 1)</f>
        <v>2</v>
      </c>
      <c r="E74" s="30">
        <v>20</v>
      </c>
      <c r="F74" s="44" t="s">
        <v>1413</v>
      </c>
      <c r="G74" s="119" t="s">
        <v>1402</v>
      </c>
      <c r="H74" s="32"/>
      <c r="I74" s="22"/>
      <c r="J74" s="22"/>
      <c r="K74" s="22"/>
      <c r="L74" s="22"/>
      <c r="M74" s="22"/>
      <c r="N74" s="22"/>
      <c r="O74" s="22"/>
      <c r="P74" s="22"/>
      <c r="Q74" s="22"/>
      <c r="R74" s="35" t="s">
        <v>1403</v>
      </c>
      <c r="S74" s="25"/>
      <c r="T74" s="21"/>
      <c r="U74" s="28"/>
      <c r="V74" s="30"/>
    </row>
    <row r="75" spans="1:22" s="1" customFormat="1" x14ac:dyDescent="0.2">
      <c r="A75" s="124" t="s">
        <v>676</v>
      </c>
      <c r="B75" s="125" t="s">
        <v>675</v>
      </c>
      <c r="C75" s="112" t="str" cm="1">
        <f t="array" ref="C75">_xlfn.REGEXEXTRACT(All_modules[[#This Row],[Code]],"[0-9]")</f>
        <v>3</v>
      </c>
      <c r="D75" s="48" t="str">
        <f>RIGHT(All_modules[[#This Row],[Code]], 1)</f>
        <v>2</v>
      </c>
      <c r="E75" s="30">
        <v>20</v>
      </c>
      <c r="F75" s="44" t="s">
        <v>1413</v>
      </c>
      <c r="G75" s="119" t="s">
        <v>1402</v>
      </c>
      <c r="H75" s="32"/>
      <c r="I75" s="22"/>
      <c r="J75" s="22"/>
      <c r="K75" s="22"/>
      <c r="L75" s="22"/>
      <c r="M75" s="22"/>
      <c r="N75" s="22"/>
      <c r="O75" s="22"/>
      <c r="P75" s="22"/>
      <c r="Q75" s="22"/>
      <c r="R75" s="35" t="s">
        <v>1403</v>
      </c>
      <c r="S75" s="25"/>
      <c r="T75" s="21"/>
      <c r="U75" s="28"/>
      <c r="V75" s="30"/>
    </row>
    <row r="76" spans="1:22" s="1" customFormat="1" x14ac:dyDescent="0.2">
      <c r="A76" s="124" t="s">
        <v>103</v>
      </c>
      <c r="B76" s="125" t="s">
        <v>102</v>
      </c>
      <c r="C76" s="112" t="str" cm="1">
        <f t="array" ref="C76">_xlfn.REGEXEXTRACT(All_modules[[#This Row],[Code]],"[0-9]")</f>
        <v>3</v>
      </c>
      <c r="D76" s="48" t="str">
        <f>RIGHT(All_modules[[#This Row],[Code]], 1)</f>
        <v>1</v>
      </c>
      <c r="E76" s="30">
        <v>20</v>
      </c>
      <c r="F76" s="44" t="s">
        <v>1413</v>
      </c>
      <c r="G76" s="119" t="s">
        <v>1402</v>
      </c>
      <c r="H76" s="32"/>
      <c r="I76" s="20"/>
      <c r="J76" s="20"/>
      <c r="K76" s="20"/>
      <c r="L76" s="20"/>
      <c r="M76" s="20"/>
      <c r="N76" s="20"/>
      <c r="O76" s="20"/>
      <c r="P76" s="20"/>
      <c r="Q76" s="20"/>
      <c r="R76" s="30" t="s">
        <v>1403</v>
      </c>
      <c r="S76" s="25"/>
      <c r="T76" s="21"/>
      <c r="U76" s="28"/>
      <c r="V76" s="30"/>
    </row>
    <row r="77" spans="1:22" s="1" customFormat="1" x14ac:dyDescent="0.2">
      <c r="A77" s="124" t="s">
        <v>96</v>
      </c>
      <c r="B77" s="125" t="s">
        <v>95</v>
      </c>
      <c r="C77" s="112" t="str" cm="1">
        <f t="array" ref="C77">_xlfn.REGEXEXTRACT(All_modules[[#This Row],[Code]],"[0-9]")</f>
        <v>3</v>
      </c>
      <c r="D77" s="48" t="str">
        <f>RIGHT(All_modules[[#This Row],[Code]], 1)</f>
        <v>1</v>
      </c>
      <c r="E77" s="30">
        <v>20</v>
      </c>
      <c r="F77" s="44" t="s">
        <v>1413</v>
      </c>
      <c r="G77" s="119" t="s">
        <v>1402</v>
      </c>
      <c r="H77" s="32"/>
      <c r="I77" s="22"/>
      <c r="J77" s="22"/>
      <c r="K77" s="22"/>
      <c r="L77" s="22"/>
      <c r="M77" s="22"/>
      <c r="N77" s="22"/>
      <c r="O77" s="22"/>
      <c r="P77" s="22"/>
      <c r="Q77" s="22"/>
      <c r="R77" s="35" t="s">
        <v>1403</v>
      </c>
      <c r="S77" s="25"/>
      <c r="T77" s="21"/>
      <c r="U77" s="28"/>
      <c r="V77" s="30" t="s">
        <v>97</v>
      </c>
    </row>
    <row r="78" spans="1:22" s="1" customFormat="1" x14ac:dyDescent="0.2">
      <c r="A78" s="137" t="s">
        <v>1421</v>
      </c>
      <c r="B78" s="140" t="s">
        <v>1422</v>
      </c>
      <c r="C78" s="112" t="str" cm="1">
        <f t="array" ref="C78">_xlfn.REGEXEXTRACT(All_modules[[#This Row],[Code]],"[0-9]")</f>
        <v>3</v>
      </c>
      <c r="D78" s="48" t="str">
        <f>RIGHT(All_modules[[#This Row],[Code]], 1)</f>
        <v>1</v>
      </c>
      <c r="E78" s="30">
        <v>20</v>
      </c>
      <c r="F78" s="44" t="s">
        <v>1413</v>
      </c>
      <c r="G78" s="120" t="s">
        <v>1402</v>
      </c>
      <c r="H78" s="29"/>
      <c r="I78" s="22"/>
      <c r="J78" s="22"/>
      <c r="K78" s="22"/>
      <c r="L78" s="22" t="s">
        <v>1403</v>
      </c>
      <c r="M78" s="22"/>
      <c r="N78" s="22"/>
      <c r="O78" s="22"/>
      <c r="P78" s="22"/>
      <c r="Q78" s="22"/>
      <c r="R78" s="35"/>
      <c r="S78" s="25"/>
      <c r="T78" s="21"/>
      <c r="U78" s="28"/>
      <c r="V78" s="30"/>
    </row>
    <row r="79" spans="1:22" s="1" customFormat="1" x14ac:dyDescent="0.2">
      <c r="A79" s="124" t="s">
        <v>607</v>
      </c>
      <c r="B79" s="125" t="s">
        <v>605</v>
      </c>
      <c r="C79" s="112" t="str" cm="1">
        <f t="array" ref="C79">_xlfn.REGEXEXTRACT(All_modules[[#This Row],[Code]],"[0-9]")</f>
        <v>3</v>
      </c>
      <c r="D79" s="48" t="str">
        <f>RIGHT(All_modules[[#This Row],[Code]], 1)</f>
        <v>2</v>
      </c>
      <c r="E79" s="30">
        <v>20</v>
      </c>
      <c r="F79" s="44" t="s">
        <v>1413</v>
      </c>
      <c r="G79" s="119" t="s">
        <v>1402</v>
      </c>
      <c r="H79" s="32"/>
      <c r="I79" s="22"/>
      <c r="J79" s="22"/>
      <c r="K79" s="22"/>
      <c r="L79" s="22"/>
      <c r="M79" s="22"/>
      <c r="N79" s="22"/>
      <c r="O79" s="22"/>
      <c r="P79" s="22"/>
      <c r="Q79" s="22"/>
      <c r="R79" s="35"/>
      <c r="S79" s="25"/>
      <c r="T79" s="21"/>
      <c r="U79" s="28"/>
      <c r="V79" s="30"/>
    </row>
    <row r="80" spans="1:22" s="1" customFormat="1" x14ac:dyDescent="0.2">
      <c r="A80" s="124" t="s">
        <v>1085</v>
      </c>
      <c r="B80" s="125" t="s">
        <v>1083</v>
      </c>
      <c r="C80" s="112" t="str" cm="1">
        <f t="array" ref="C80">_xlfn.REGEXEXTRACT(All_modules[[#This Row],[Code]],"[0-9]")</f>
        <v>3</v>
      </c>
      <c r="D80" s="48" t="str">
        <f>RIGHT(All_modules[[#This Row],[Code]], 1)</f>
        <v>1</v>
      </c>
      <c r="E80" s="30">
        <v>20</v>
      </c>
      <c r="F80" s="44" t="s">
        <v>1413</v>
      </c>
      <c r="G80" s="119" t="s">
        <v>1402</v>
      </c>
      <c r="H80" s="32"/>
      <c r="I80" s="22"/>
      <c r="J80" s="22"/>
      <c r="K80" s="22"/>
      <c r="L80" s="22"/>
      <c r="M80" s="22"/>
      <c r="N80" s="22"/>
      <c r="O80" s="22"/>
      <c r="P80" s="22"/>
      <c r="Q80" s="22"/>
      <c r="R80" s="35"/>
      <c r="S80" s="25"/>
      <c r="T80" s="21"/>
      <c r="U80" s="28"/>
      <c r="V80" s="30"/>
    </row>
    <row r="81" spans="1:22" s="1" customFormat="1" x14ac:dyDescent="0.2">
      <c r="A81" s="124" t="s">
        <v>105</v>
      </c>
      <c r="B81" s="125" t="s">
        <v>104</v>
      </c>
      <c r="C81" s="112" t="str" cm="1">
        <f t="array" ref="C81">_xlfn.REGEXEXTRACT(All_modules[[#This Row],[Code]],"[0-9]")</f>
        <v>3</v>
      </c>
      <c r="D81" s="48" t="str">
        <f>RIGHT(All_modules[[#This Row],[Code]], 1)</f>
        <v>1</v>
      </c>
      <c r="E81" s="30">
        <v>20</v>
      </c>
      <c r="F81" s="44" t="s">
        <v>1413</v>
      </c>
      <c r="G81" s="119" t="s">
        <v>1402</v>
      </c>
      <c r="H81" s="32"/>
      <c r="I81" s="20"/>
      <c r="J81" s="20"/>
      <c r="K81" s="20"/>
      <c r="L81" s="20"/>
      <c r="M81" s="20"/>
      <c r="N81" s="20"/>
      <c r="O81" s="20"/>
      <c r="P81" s="20"/>
      <c r="Q81" s="20"/>
      <c r="R81" s="30" t="s">
        <v>1403</v>
      </c>
      <c r="S81" s="25"/>
      <c r="T81" s="21"/>
      <c r="U81" s="28"/>
      <c r="V81" s="30"/>
    </row>
    <row r="82" spans="1:22" s="1" customFormat="1" x14ac:dyDescent="0.2">
      <c r="A82" s="124" t="s">
        <v>99</v>
      </c>
      <c r="B82" s="125" t="s">
        <v>98</v>
      </c>
      <c r="C82" s="112" t="str" cm="1">
        <f t="array" ref="C82">_xlfn.REGEXEXTRACT(All_modules[[#This Row],[Code]],"[0-9]")</f>
        <v>3</v>
      </c>
      <c r="D82" s="48" t="str">
        <f>RIGHT(All_modules[[#This Row],[Code]], 1)</f>
        <v>1</v>
      </c>
      <c r="E82" s="27">
        <v>20</v>
      </c>
      <c r="F82" s="44" t="s">
        <v>1413</v>
      </c>
      <c r="G82" s="119" t="s">
        <v>1402</v>
      </c>
      <c r="H82" s="32"/>
      <c r="I82" s="20"/>
      <c r="J82" s="20"/>
      <c r="K82" s="20"/>
      <c r="L82" s="20"/>
      <c r="M82" s="20"/>
      <c r="N82" s="20"/>
      <c r="O82" s="20"/>
      <c r="P82" s="20"/>
      <c r="Q82" s="20"/>
      <c r="R82" s="21" t="s">
        <v>1403</v>
      </c>
      <c r="S82" s="25"/>
      <c r="T82" s="21"/>
      <c r="U82" s="28"/>
      <c r="V82" s="30"/>
    </row>
    <row r="83" spans="1:22" s="1" customFormat="1" x14ac:dyDescent="0.2">
      <c r="A83" s="124" t="s">
        <v>1297</v>
      </c>
      <c r="B83" s="125" t="s">
        <v>1295</v>
      </c>
      <c r="C83" s="112" t="str" cm="1">
        <f t="array" ref="C83">_xlfn.REGEXEXTRACT(All_modules[[#This Row],[Code]],"[0-9]")</f>
        <v>3</v>
      </c>
      <c r="D83" s="48" t="str">
        <f>RIGHT(All_modules[[#This Row],[Code]], 1)</f>
        <v>1</v>
      </c>
      <c r="E83" s="27">
        <v>20</v>
      </c>
      <c r="F83" s="44" t="s">
        <v>1413</v>
      </c>
      <c r="G83" s="119" t="s">
        <v>1402</v>
      </c>
      <c r="H83" s="32"/>
      <c r="I83" s="22"/>
      <c r="J83" s="22"/>
      <c r="K83" s="22"/>
      <c r="L83" s="22"/>
      <c r="M83" s="22"/>
      <c r="N83" s="22"/>
      <c r="O83" s="22"/>
      <c r="P83" s="22"/>
      <c r="Q83" s="22"/>
      <c r="R83" s="33"/>
      <c r="S83" s="25"/>
      <c r="T83" s="21"/>
      <c r="U83" s="28"/>
      <c r="V83" s="30"/>
    </row>
    <row r="84" spans="1:22" s="1" customFormat="1" x14ac:dyDescent="0.2">
      <c r="A84" s="124" t="s">
        <v>1233</v>
      </c>
      <c r="B84" s="125" t="s">
        <v>1231</v>
      </c>
      <c r="C84" s="112" t="str" cm="1">
        <f t="array" ref="C84">_xlfn.REGEXEXTRACT(All_modules[[#This Row],[Code]],"[0-9]")</f>
        <v>3</v>
      </c>
      <c r="D84" s="48" t="str">
        <f>RIGHT(All_modules[[#This Row],[Code]], 1)</f>
        <v>1</v>
      </c>
      <c r="E84" s="27">
        <v>20</v>
      </c>
      <c r="F84" s="44" t="s">
        <v>1413</v>
      </c>
      <c r="G84" s="119" t="s">
        <v>1402</v>
      </c>
      <c r="H84" s="32"/>
      <c r="I84" s="22"/>
      <c r="J84" s="22"/>
      <c r="K84" s="22"/>
      <c r="L84" s="22"/>
      <c r="M84" s="22"/>
      <c r="N84" s="22"/>
      <c r="O84" s="22"/>
      <c r="P84" s="22"/>
      <c r="Q84" s="22"/>
      <c r="R84" s="33"/>
      <c r="S84" s="25"/>
      <c r="T84" s="21"/>
      <c r="U84" s="28"/>
      <c r="V84" s="30"/>
    </row>
    <row r="85" spans="1:22" s="1" customFormat="1" x14ac:dyDescent="0.2">
      <c r="A85" s="124" t="s">
        <v>1214</v>
      </c>
      <c r="B85" s="125" t="s">
        <v>1212</v>
      </c>
      <c r="C85" s="112" t="str" cm="1">
        <f t="array" ref="C85">_xlfn.REGEXEXTRACT(All_modules[[#This Row],[Code]],"[0-9]")</f>
        <v>3</v>
      </c>
      <c r="D85" s="48" t="str">
        <f>RIGHT(All_modules[[#This Row],[Code]], 1)</f>
        <v>1</v>
      </c>
      <c r="E85" s="27">
        <v>20</v>
      </c>
      <c r="F85" s="44" t="s">
        <v>1413</v>
      </c>
      <c r="G85" s="119" t="s">
        <v>1402</v>
      </c>
      <c r="H85" s="32"/>
      <c r="I85" s="22"/>
      <c r="J85" s="22"/>
      <c r="K85" s="22"/>
      <c r="L85" s="22"/>
      <c r="M85" s="22"/>
      <c r="N85" s="22"/>
      <c r="O85" s="22"/>
      <c r="P85" s="22"/>
      <c r="Q85" s="22"/>
      <c r="R85" s="33"/>
      <c r="S85" s="25"/>
      <c r="T85" s="21"/>
      <c r="U85" s="28"/>
      <c r="V85" s="30"/>
    </row>
    <row r="86" spans="1:22" s="1" customFormat="1" x14ac:dyDescent="0.2">
      <c r="A86" s="124" t="s">
        <v>610</v>
      </c>
      <c r="B86" s="125" t="s">
        <v>608</v>
      </c>
      <c r="C86" s="112" t="str" cm="1">
        <f t="array" ref="C86">_xlfn.REGEXEXTRACT(All_modules[[#This Row],[Code]],"[0-9]")</f>
        <v>3</v>
      </c>
      <c r="D86" s="48" t="str">
        <f>RIGHT(All_modules[[#This Row],[Code]], 1)</f>
        <v>2</v>
      </c>
      <c r="E86" s="30">
        <v>20</v>
      </c>
      <c r="F86" s="44" t="s">
        <v>1413</v>
      </c>
      <c r="G86" s="119" t="s">
        <v>1402</v>
      </c>
      <c r="H86" s="32"/>
      <c r="I86" s="22"/>
      <c r="J86" s="22"/>
      <c r="K86" s="22"/>
      <c r="L86" s="22"/>
      <c r="M86" s="22"/>
      <c r="N86" s="22"/>
      <c r="O86" s="22"/>
      <c r="P86" s="22"/>
      <c r="Q86" s="22"/>
      <c r="R86" s="35"/>
      <c r="S86" s="25"/>
      <c r="T86" s="21"/>
      <c r="U86" s="28"/>
      <c r="V86" s="30"/>
    </row>
    <row r="87" spans="1:22" x14ac:dyDescent="0.2">
      <c r="A87" s="124" t="s">
        <v>600</v>
      </c>
      <c r="B87" s="125" t="s">
        <v>599</v>
      </c>
      <c r="C87" s="112" t="str" cm="1">
        <f t="array" ref="C87">_xlfn.REGEXEXTRACT(All_modules[[#This Row],[Code]],"[0-9]")</f>
        <v>3</v>
      </c>
      <c r="D87" s="48" t="str">
        <f>RIGHT(All_modules[[#This Row],[Code]], 1)</f>
        <v>1</v>
      </c>
      <c r="E87" s="30">
        <v>20</v>
      </c>
      <c r="F87" s="44" t="s">
        <v>1413</v>
      </c>
      <c r="G87" s="119" t="s">
        <v>1402</v>
      </c>
      <c r="H87" s="32"/>
      <c r="I87" s="22"/>
      <c r="J87" s="22"/>
      <c r="K87" s="22"/>
      <c r="L87" s="22"/>
      <c r="M87" s="22"/>
      <c r="N87" s="22"/>
      <c r="O87" s="22"/>
      <c r="P87" s="22"/>
      <c r="Q87" s="22"/>
      <c r="R87" s="35"/>
      <c r="S87" s="25"/>
      <c r="T87" s="21"/>
      <c r="U87" s="28"/>
      <c r="V87" s="30"/>
    </row>
    <row r="88" spans="1:22" x14ac:dyDescent="0.2">
      <c r="A88" s="124" t="s">
        <v>488</v>
      </c>
      <c r="B88" s="125" t="s">
        <v>486</v>
      </c>
      <c r="C88" s="112" t="str" cm="1">
        <f t="array" ref="C88">_xlfn.REGEXEXTRACT(All_modules[[#This Row],[Code]],"[0-9]")</f>
        <v>3</v>
      </c>
      <c r="D88" s="48" t="str">
        <f>RIGHT(All_modules[[#This Row],[Code]], 1)</f>
        <v>2</v>
      </c>
      <c r="E88" s="27">
        <v>20</v>
      </c>
      <c r="F88" s="44" t="s">
        <v>1413</v>
      </c>
      <c r="G88" s="119" t="s">
        <v>1402</v>
      </c>
      <c r="H88" s="32"/>
      <c r="I88" s="22"/>
      <c r="J88" s="22"/>
      <c r="K88" s="22"/>
      <c r="L88" s="22"/>
      <c r="M88" s="22"/>
      <c r="N88" s="22"/>
      <c r="O88" s="22"/>
      <c r="P88" s="22"/>
      <c r="Q88" s="22"/>
      <c r="R88" s="33"/>
      <c r="S88" s="25"/>
      <c r="T88" s="21"/>
      <c r="U88" s="28"/>
      <c r="V88" s="30"/>
    </row>
    <row r="89" spans="1:22" x14ac:dyDescent="0.2">
      <c r="A89" s="124" t="s">
        <v>532</v>
      </c>
      <c r="B89" s="125" t="s">
        <v>530</v>
      </c>
      <c r="C89" s="112" t="str" cm="1">
        <f t="array" ref="C89">_xlfn.REGEXEXTRACT(All_modules[[#This Row],[Code]],"[0-9]")</f>
        <v>3</v>
      </c>
      <c r="D89" s="48" t="str">
        <f>RIGHT(All_modules[[#This Row],[Code]], 1)</f>
        <v>2</v>
      </c>
      <c r="E89" s="27">
        <v>20</v>
      </c>
      <c r="F89" s="44" t="s">
        <v>1413</v>
      </c>
      <c r="G89" s="119" t="s">
        <v>1402</v>
      </c>
      <c r="H89" s="32"/>
      <c r="I89" s="22"/>
      <c r="J89" s="22"/>
      <c r="K89" s="22"/>
      <c r="L89" s="22"/>
      <c r="M89" s="22"/>
      <c r="N89" s="22"/>
      <c r="O89" s="22"/>
      <c r="P89" s="22"/>
      <c r="Q89" s="22"/>
      <c r="R89" s="33"/>
      <c r="S89" s="25"/>
      <c r="T89" s="21"/>
      <c r="U89" s="28"/>
      <c r="V89" s="30"/>
    </row>
    <row r="90" spans="1:22" x14ac:dyDescent="0.2">
      <c r="A90" s="124" t="s">
        <v>201</v>
      </c>
      <c r="B90" s="125" t="s">
        <v>199</v>
      </c>
      <c r="C90" s="112" t="str" cm="1">
        <f t="array" ref="C90">_xlfn.REGEXEXTRACT(All_modules[[#This Row],[Code]],"[0-9]")</f>
        <v>3</v>
      </c>
      <c r="D90" s="48" t="str">
        <f>RIGHT(All_modules[[#This Row],[Code]], 1)</f>
        <v>2</v>
      </c>
      <c r="E90" s="27">
        <v>20</v>
      </c>
      <c r="F90" s="44" t="s">
        <v>1413</v>
      </c>
      <c r="G90" s="119" t="s">
        <v>1402</v>
      </c>
      <c r="H90" s="32"/>
      <c r="I90" s="22"/>
      <c r="J90" s="22"/>
      <c r="K90" s="22"/>
      <c r="L90" s="22"/>
      <c r="M90" s="22"/>
      <c r="N90" s="22"/>
      <c r="O90" s="22"/>
      <c r="P90" s="22"/>
      <c r="Q90" s="22"/>
      <c r="R90" s="33"/>
      <c r="S90" s="25"/>
      <c r="T90" s="21"/>
      <c r="U90" s="28"/>
      <c r="V90" s="30"/>
    </row>
    <row r="91" spans="1:22" x14ac:dyDescent="0.2">
      <c r="A91" s="124" t="s">
        <v>471</v>
      </c>
      <c r="B91" s="125" t="s">
        <v>469</v>
      </c>
      <c r="C91" s="112" t="str" cm="1">
        <f t="array" ref="C91">_xlfn.REGEXEXTRACT(All_modules[[#This Row],[Code]],"[0-9]")</f>
        <v>3</v>
      </c>
      <c r="D91" s="48" t="str">
        <f>RIGHT(All_modules[[#This Row],[Code]], 1)</f>
        <v>2</v>
      </c>
      <c r="E91" s="30">
        <v>20</v>
      </c>
      <c r="F91" s="44" t="s">
        <v>1413</v>
      </c>
      <c r="G91" s="119" t="s">
        <v>1402</v>
      </c>
      <c r="H91" s="32"/>
      <c r="I91" s="22"/>
      <c r="J91" s="22"/>
      <c r="K91" s="22"/>
      <c r="L91" s="22"/>
      <c r="M91" s="22"/>
      <c r="N91" s="22"/>
      <c r="O91" s="22"/>
      <c r="P91" s="22"/>
      <c r="Q91" s="22"/>
      <c r="R91" s="35"/>
      <c r="S91" s="25"/>
      <c r="T91" s="21"/>
      <c r="U91" s="28"/>
      <c r="V91" s="30"/>
    </row>
    <row r="92" spans="1:22" x14ac:dyDescent="0.2">
      <c r="A92" s="124" t="s">
        <v>587</v>
      </c>
      <c r="B92" s="125" t="s">
        <v>586</v>
      </c>
      <c r="C92" s="112" t="str" cm="1">
        <f t="array" ref="C92">_xlfn.REGEXEXTRACT(All_modules[[#This Row],[Code]],"[0-9]")</f>
        <v>3</v>
      </c>
      <c r="D92" s="48" t="str">
        <f>RIGHT(All_modules[[#This Row],[Code]], 1)</f>
        <v>1</v>
      </c>
      <c r="E92" s="30">
        <v>20</v>
      </c>
      <c r="F92" s="44" t="s">
        <v>1423</v>
      </c>
      <c r="G92" s="119" t="s">
        <v>1402</v>
      </c>
      <c r="H92" s="32"/>
      <c r="I92" s="22"/>
      <c r="J92" s="22"/>
      <c r="K92" s="22"/>
      <c r="L92" s="22"/>
      <c r="M92" s="22"/>
      <c r="N92" s="22"/>
      <c r="O92" s="22"/>
      <c r="P92" s="22"/>
      <c r="Q92" s="22"/>
      <c r="R92" s="35"/>
      <c r="S92" s="25"/>
      <c r="T92" s="21"/>
      <c r="U92" s="28"/>
      <c r="V92" s="30"/>
    </row>
    <row r="93" spans="1:22" x14ac:dyDescent="0.2">
      <c r="A93" s="124" t="s">
        <v>706</v>
      </c>
      <c r="B93" s="125" t="s">
        <v>705</v>
      </c>
      <c r="C93" s="112" t="str" cm="1">
        <f t="array" ref="C93">_xlfn.REGEXEXTRACT(All_modules[[#This Row],[Code]],"[0-9]")</f>
        <v>1</v>
      </c>
      <c r="D93" s="48" t="str">
        <f>RIGHT(All_modules[[#This Row],[Code]], 1)</f>
        <v>0</v>
      </c>
      <c r="E93" s="30">
        <v>20</v>
      </c>
      <c r="F93" s="44" t="s">
        <v>1424</v>
      </c>
      <c r="G93" s="119" t="s">
        <v>1402</v>
      </c>
      <c r="H93" s="32"/>
      <c r="I93" s="20"/>
      <c r="J93" s="20"/>
      <c r="K93" s="20"/>
      <c r="L93" s="20" t="s">
        <v>1403</v>
      </c>
      <c r="M93" s="20"/>
      <c r="N93" s="20"/>
      <c r="O93" s="20"/>
      <c r="P93" s="20"/>
      <c r="Q93" s="20"/>
      <c r="R93" s="30"/>
      <c r="S93" s="25"/>
      <c r="T93" s="21"/>
      <c r="U93" s="28" t="s">
        <v>1425</v>
      </c>
      <c r="V93" s="30" t="s">
        <v>707</v>
      </c>
    </row>
    <row r="94" spans="1:22" x14ac:dyDescent="0.2">
      <c r="A94" s="124" t="s">
        <v>706</v>
      </c>
      <c r="B94" s="125" t="s">
        <v>705</v>
      </c>
      <c r="C94" s="112" t="str" cm="1">
        <f t="array" ref="C94">_xlfn.REGEXEXTRACT(All_modules[[#This Row],[Code]],"[0-9]")</f>
        <v>1</v>
      </c>
      <c r="D94" s="48" t="str">
        <f>RIGHT(All_modules[[#This Row],[Code]], 1)</f>
        <v>0</v>
      </c>
      <c r="E94" s="30">
        <v>20</v>
      </c>
      <c r="F94" s="44" t="s">
        <v>1424</v>
      </c>
      <c r="G94" s="120" t="s">
        <v>1402</v>
      </c>
      <c r="H94" s="32"/>
      <c r="I94" s="22"/>
      <c r="J94" s="22"/>
      <c r="K94" s="22"/>
      <c r="L94" s="22"/>
      <c r="M94" s="22"/>
      <c r="N94" s="22"/>
      <c r="O94" s="22"/>
      <c r="P94" s="22"/>
      <c r="Q94" s="22"/>
      <c r="R94" s="35"/>
      <c r="S94" s="25"/>
      <c r="T94" s="21"/>
      <c r="U94" s="28"/>
      <c r="V94" s="30"/>
    </row>
    <row r="95" spans="1:22" x14ac:dyDescent="0.2">
      <c r="A95" s="124" t="s">
        <v>1364</v>
      </c>
      <c r="B95" s="125" t="s">
        <v>1363</v>
      </c>
      <c r="C95" s="112" t="str" cm="1">
        <f t="array" ref="C95">_xlfn.REGEXEXTRACT(All_modules[[#This Row],[Code]],"[0-9]")</f>
        <v>1</v>
      </c>
      <c r="D95" s="48" t="str">
        <f>RIGHT(All_modules[[#This Row],[Code]], 1)</f>
        <v>1</v>
      </c>
      <c r="E95" s="27">
        <v>20</v>
      </c>
      <c r="F95" s="44" t="s">
        <v>1424</v>
      </c>
      <c r="G95" s="119" t="s">
        <v>1402</v>
      </c>
      <c r="H95" s="32"/>
      <c r="I95" s="20"/>
      <c r="J95" s="20"/>
      <c r="K95" s="20"/>
      <c r="L95" s="20"/>
      <c r="M95" s="20"/>
      <c r="N95" s="20" t="s">
        <v>1403</v>
      </c>
      <c r="O95" s="20"/>
      <c r="P95" s="20"/>
      <c r="Q95" s="20"/>
      <c r="R95" s="21"/>
      <c r="S95" s="25" t="s">
        <v>1405</v>
      </c>
      <c r="T95" s="21"/>
      <c r="U95" s="28"/>
      <c r="V95" s="30"/>
    </row>
    <row r="96" spans="1:22" x14ac:dyDescent="0.2">
      <c r="A96" s="124" t="s">
        <v>1364</v>
      </c>
      <c r="B96" s="28" t="s">
        <v>1363</v>
      </c>
      <c r="C96" s="112" t="str" cm="1">
        <f t="array" ref="C96">_xlfn.REGEXEXTRACT(All_modules[[#This Row],[Code]],"[0-9]")</f>
        <v>1</v>
      </c>
      <c r="D96" s="114" t="str">
        <f>RIGHT(All_modules[[#This Row],[Code]], 1)</f>
        <v>1</v>
      </c>
      <c r="E96" s="30">
        <v>20</v>
      </c>
      <c r="F96" s="44" t="s">
        <v>1424</v>
      </c>
      <c r="G96" s="25" t="s">
        <v>1402</v>
      </c>
      <c r="H96" s="32"/>
      <c r="I96" s="22"/>
      <c r="J96" s="22"/>
      <c r="K96" s="22"/>
      <c r="L96" s="22"/>
      <c r="M96" s="22"/>
      <c r="N96" s="22" t="s">
        <v>1403</v>
      </c>
      <c r="O96" s="22"/>
      <c r="P96" s="22"/>
      <c r="Q96" s="22"/>
      <c r="R96" s="35"/>
      <c r="S96" s="25" t="s">
        <v>1405</v>
      </c>
      <c r="T96" s="4"/>
      <c r="U96" s="28"/>
      <c r="V96" s="30"/>
    </row>
    <row r="97" spans="1:22" x14ac:dyDescent="0.2">
      <c r="A97" s="124" t="s">
        <v>1365</v>
      </c>
      <c r="B97" s="125" t="s">
        <v>1363</v>
      </c>
      <c r="C97" s="112" t="str" cm="1">
        <f t="array" ref="C97">_xlfn.REGEXEXTRACT(All_modules[[#This Row],[Code]],"[0-9]")</f>
        <v>1</v>
      </c>
      <c r="D97" s="48" t="str">
        <f>RIGHT(All_modules[[#This Row],[Code]], 1)</f>
        <v>2</v>
      </c>
      <c r="E97" s="30">
        <v>20</v>
      </c>
      <c r="F97" s="44" t="s">
        <v>1424</v>
      </c>
      <c r="G97" s="25" t="s">
        <v>1402</v>
      </c>
      <c r="H97" s="32"/>
      <c r="I97" s="22"/>
      <c r="J97" s="22"/>
      <c r="K97" s="22"/>
      <c r="L97" s="22"/>
      <c r="M97" s="22"/>
      <c r="N97" s="22"/>
      <c r="O97" s="22"/>
      <c r="P97" s="22"/>
      <c r="Q97" s="22"/>
      <c r="R97" s="35"/>
      <c r="S97" s="25"/>
      <c r="T97" s="21"/>
      <c r="U97" s="28"/>
      <c r="V97" s="30"/>
    </row>
    <row r="98" spans="1:22" x14ac:dyDescent="0.2">
      <c r="A98" s="124" t="s">
        <v>257</v>
      </c>
      <c r="B98" s="125" t="s">
        <v>256</v>
      </c>
      <c r="C98" s="112" t="str" cm="1">
        <f t="array" ref="C98">_xlfn.REGEXEXTRACT(All_modules[[#This Row],[Code]],"[0-9]")</f>
        <v>2</v>
      </c>
      <c r="D98" s="48" t="str">
        <f>RIGHT(All_modules[[#This Row],[Code]], 1)</f>
        <v>1</v>
      </c>
      <c r="E98" s="30">
        <v>20</v>
      </c>
      <c r="F98" s="44" t="s">
        <v>1424</v>
      </c>
      <c r="G98" s="26" t="s">
        <v>1402</v>
      </c>
      <c r="H98" s="32"/>
      <c r="I98" s="22"/>
      <c r="J98" s="22"/>
      <c r="K98" s="22"/>
      <c r="L98" s="22" t="s">
        <v>1403</v>
      </c>
      <c r="M98" s="22"/>
      <c r="N98" s="22"/>
      <c r="O98" s="22"/>
      <c r="P98" s="22"/>
      <c r="Q98" s="22"/>
      <c r="R98" s="35"/>
      <c r="S98" s="25"/>
      <c r="T98" s="21"/>
      <c r="U98" s="28"/>
      <c r="V98" s="30"/>
    </row>
    <row r="99" spans="1:22" x14ac:dyDescent="0.2">
      <c r="A99" s="124" t="s">
        <v>711</v>
      </c>
      <c r="B99" s="125" t="s">
        <v>710</v>
      </c>
      <c r="C99" s="112" t="str" cm="1">
        <f t="array" ref="C99">_xlfn.REGEXEXTRACT(All_modules[[#This Row],[Code]],"[0-9]")</f>
        <v>2</v>
      </c>
      <c r="D99" s="48" t="str">
        <f>RIGHT(All_modules[[#This Row],[Code]], 1)</f>
        <v>2</v>
      </c>
      <c r="E99" s="27">
        <v>20</v>
      </c>
      <c r="F99" s="44" t="s">
        <v>1424</v>
      </c>
      <c r="G99" s="120" t="s">
        <v>1402</v>
      </c>
      <c r="H99" s="32"/>
      <c r="I99" s="20"/>
      <c r="J99" s="20"/>
      <c r="K99" s="20"/>
      <c r="L99" s="20"/>
      <c r="M99" s="20"/>
      <c r="N99" s="20"/>
      <c r="O99" s="20"/>
      <c r="P99" s="20"/>
      <c r="Q99" s="20"/>
      <c r="R99" s="21" t="s">
        <v>1403</v>
      </c>
      <c r="S99" s="25"/>
      <c r="T99" s="21"/>
      <c r="U99" s="28"/>
      <c r="V99" s="30" t="s">
        <v>712</v>
      </c>
    </row>
    <row r="100" spans="1:22" x14ac:dyDescent="0.2">
      <c r="A100" s="124" t="s">
        <v>1143</v>
      </c>
      <c r="B100" s="125" t="s">
        <v>1142</v>
      </c>
      <c r="C100" s="112" t="str" cm="1">
        <f t="array" ref="C100">_xlfn.REGEXEXTRACT(All_modules[[#This Row],[Code]],"[0-9]")</f>
        <v>3</v>
      </c>
      <c r="D100" s="48" t="str">
        <f>RIGHT(All_modules[[#This Row],[Code]], 1)</f>
        <v>2</v>
      </c>
      <c r="E100" s="30">
        <v>20</v>
      </c>
      <c r="F100" s="44" t="s">
        <v>1424</v>
      </c>
      <c r="G100" s="119" t="s">
        <v>1402</v>
      </c>
      <c r="H100" s="32"/>
      <c r="I100" s="20"/>
      <c r="J100" s="20"/>
      <c r="K100" s="20"/>
      <c r="L100" s="20"/>
      <c r="M100" s="20" t="s">
        <v>1403</v>
      </c>
      <c r="N100" s="20"/>
      <c r="O100" s="20"/>
      <c r="P100" s="20"/>
      <c r="Q100" s="20"/>
      <c r="R100" s="30"/>
      <c r="S100" s="25" t="s">
        <v>1418</v>
      </c>
      <c r="T100" s="21"/>
      <c r="U100" s="28" t="s">
        <v>1425</v>
      </c>
      <c r="V100" s="30"/>
    </row>
    <row r="101" spans="1:22" x14ac:dyDescent="0.2">
      <c r="A101" s="124" t="s">
        <v>956</v>
      </c>
      <c r="B101" s="125" t="s">
        <v>955</v>
      </c>
      <c r="C101" s="112" t="str" cm="1">
        <f t="array" ref="C101">_xlfn.REGEXEXTRACT(All_modules[[#This Row],[Code]],"[0-9]")</f>
        <v>3</v>
      </c>
      <c r="D101" s="48" t="str">
        <f>RIGHT(All_modules[[#This Row],[Code]], 1)</f>
        <v>1</v>
      </c>
      <c r="E101" s="27">
        <v>20</v>
      </c>
      <c r="F101" s="44" t="s">
        <v>1424</v>
      </c>
      <c r="G101" s="119" t="s">
        <v>1402</v>
      </c>
      <c r="H101" s="32"/>
      <c r="I101" s="22"/>
      <c r="J101" s="22"/>
      <c r="K101" s="22"/>
      <c r="L101" s="22"/>
      <c r="M101" s="22"/>
      <c r="N101" s="22"/>
      <c r="O101" s="22"/>
      <c r="P101" s="22"/>
      <c r="Q101" s="22"/>
      <c r="R101" s="33"/>
      <c r="S101" s="25"/>
      <c r="T101" s="21"/>
      <c r="U101" s="28"/>
      <c r="V101" s="30"/>
    </row>
    <row r="102" spans="1:22" x14ac:dyDescent="0.2">
      <c r="A102" s="124" t="s">
        <v>259</v>
      </c>
      <c r="B102" s="125" t="s">
        <v>258</v>
      </c>
      <c r="C102" s="112" t="str" cm="1">
        <f t="array" ref="C102">_xlfn.REGEXEXTRACT(All_modules[[#This Row],[Code]],"[0-9]")</f>
        <v>5</v>
      </c>
      <c r="D102" s="48" t="str">
        <f>RIGHT(All_modules[[#This Row],[Code]], 1)</f>
        <v>1</v>
      </c>
      <c r="E102" s="30">
        <v>20</v>
      </c>
      <c r="F102" s="44" t="s">
        <v>1424</v>
      </c>
      <c r="G102" s="119" t="s">
        <v>108</v>
      </c>
      <c r="H102" s="32"/>
      <c r="I102" s="20"/>
      <c r="J102" s="20"/>
      <c r="K102" s="20"/>
      <c r="L102" s="20"/>
      <c r="M102" s="20"/>
      <c r="N102" s="20"/>
      <c r="O102" s="20"/>
      <c r="P102" s="20"/>
      <c r="Q102" s="20"/>
      <c r="R102" s="30" t="s">
        <v>1403</v>
      </c>
      <c r="S102" s="25"/>
      <c r="T102" s="21"/>
      <c r="U102" s="28"/>
      <c r="V102" s="30"/>
    </row>
    <row r="103" spans="1:22" x14ac:dyDescent="0.2">
      <c r="A103" s="124" t="s">
        <v>261</v>
      </c>
      <c r="B103" s="125" t="s">
        <v>260</v>
      </c>
      <c r="C103" s="112" t="str" cm="1">
        <f t="array" ref="C103">_xlfn.REGEXEXTRACT(All_modules[[#This Row],[Code]],"[0-9]")</f>
        <v>5</v>
      </c>
      <c r="D103" s="48" t="str">
        <f>RIGHT(All_modules[[#This Row],[Code]], 1)</f>
        <v>2</v>
      </c>
      <c r="E103" s="27">
        <v>20</v>
      </c>
      <c r="F103" s="44" t="s">
        <v>1424</v>
      </c>
      <c r="G103" s="119"/>
      <c r="H103" s="32"/>
      <c r="I103" s="20"/>
      <c r="J103" s="20"/>
      <c r="K103" s="20"/>
      <c r="L103" s="20"/>
      <c r="M103" s="20"/>
      <c r="N103" s="20"/>
      <c r="O103" s="20"/>
      <c r="P103" s="20"/>
      <c r="Q103" s="20"/>
      <c r="R103" s="21" t="s">
        <v>1403</v>
      </c>
      <c r="S103" s="25"/>
      <c r="T103" s="21"/>
      <c r="U103" s="28"/>
      <c r="V103" s="30"/>
    </row>
    <row r="104" spans="1:22" x14ac:dyDescent="0.2">
      <c r="A104" s="124" t="s">
        <v>263</v>
      </c>
      <c r="B104" s="125" t="s">
        <v>262</v>
      </c>
      <c r="C104" s="112" t="str" cm="1">
        <f t="array" ref="C104">_xlfn.REGEXEXTRACT(All_modules[[#This Row],[Code]],"[0-9]")</f>
        <v>5</v>
      </c>
      <c r="D104" s="48" t="str">
        <f>RIGHT(All_modules[[#This Row],[Code]], 1)</f>
        <v>1</v>
      </c>
      <c r="E104" s="27">
        <v>20</v>
      </c>
      <c r="F104" s="44" t="s">
        <v>1424</v>
      </c>
      <c r="G104" s="119"/>
      <c r="H104" s="32"/>
      <c r="I104" s="20"/>
      <c r="J104" s="20"/>
      <c r="K104" s="20"/>
      <c r="L104" s="20"/>
      <c r="M104" s="20"/>
      <c r="N104" s="20"/>
      <c r="O104" s="20"/>
      <c r="P104" s="20"/>
      <c r="Q104" s="20"/>
      <c r="R104" s="21" t="s">
        <v>1403</v>
      </c>
      <c r="S104" s="25"/>
      <c r="T104" s="21"/>
      <c r="U104" s="28"/>
      <c r="V104" s="30"/>
    </row>
    <row r="105" spans="1:22" x14ac:dyDescent="0.2">
      <c r="A105" s="124" t="s">
        <v>265</v>
      </c>
      <c r="B105" s="125" t="s">
        <v>264</v>
      </c>
      <c r="C105" s="112" t="str" cm="1">
        <f t="array" ref="C105">_xlfn.REGEXEXTRACT(All_modules[[#This Row],[Code]],"[0-9]")</f>
        <v>5</v>
      </c>
      <c r="D105" s="48" t="str">
        <f>RIGHT(All_modules[[#This Row],[Code]], 1)</f>
        <v>2</v>
      </c>
      <c r="E105" s="27">
        <v>20</v>
      </c>
      <c r="F105" s="44" t="s">
        <v>1424</v>
      </c>
      <c r="G105" s="119"/>
      <c r="H105" s="32"/>
      <c r="I105" s="20"/>
      <c r="J105" s="20"/>
      <c r="K105" s="20"/>
      <c r="L105" s="20"/>
      <c r="M105" s="20"/>
      <c r="N105" s="20"/>
      <c r="O105" s="20"/>
      <c r="P105" s="20"/>
      <c r="Q105" s="20"/>
      <c r="R105" s="21" t="s">
        <v>1403</v>
      </c>
      <c r="S105" s="25"/>
      <c r="T105" s="21"/>
      <c r="U105" s="28"/>
      <c r="V105" s="30"/>
    </row>
    <row r="106" spans="1:22" x14ac:dyDescent="0.2">
      <c r="A106" s="124" t="s">
        <v>267</v>
      </c>
      <c r="B106" s="125" t="s">
        <v>266</v>
      </c>
      <c r="C106" s="112" t="str" cm="1">
        <f t="array" ref="C106">_xlfn.REGEXEXTRACT(All_modules[[#This Row],[Code]],"[0-9]")</f>
        <v>5</v>
      </c>
      <c r="D106" s="48" t="str">
        <f>RIGHT(All_modules[[#This Row],[Code]], 1)</f>
        <v>0</v>
      </c>
      <c r="E106" s="30">
        <v>20</v>
      </c>
      <c r="F106" s="44" t="s">
        <v>1424</v>
      </c>
      <c r="G106" s="119"/>
      <c r="H106" s="32"/>
      <c r="I106" s="20"/>
      <c r="J106" s="20"/>
      <c r="K106" s="20"/>
      <c r="L106" s="20"/>
      <c r="M106" s="20"/>
      <c r="N106" s="20"/>
      <c r="O106" s="20"/>
      <c r="P106" s="20"/>
      <c r="Q106" s="20"/>
      <c r="R106" s="30" t="s">
        <v>1403</v>
      </c>
      <c r="S106" s="25"/>
      <c r="T106" s="21"/>
      <c r="U106" s="28"/>
      <c r="V106" s="30"/>
    </row>
    <row r="107" spans="1:22" x14ac:dyDescent="0.2">
      <c r="A107" s="124" t="s">
        <v>269</v>
      </c>
      <c r="B107" s="125" t="s">
        <v>268</v>
      </c>
      <c r="C107" s="112" t="str" cm="1">
        <f t="array" ref="C107">_xlfn.REGEXEXTRACT(All_modules[[#This Row],[Code]],"[0-9]")</f>
        <v>5</v>
      </c>
      <c r="D107" s="48" t="str">
        <f>RIGHT(All_modules[[#This Row],[Code]], 1)</f>
        <v>0</v>
      </c>
      <c r="E107" s="30">
        <v>20</v>
      </c>
      <c r="F107" s="44" t="s">
        <v>1424</v>
      </c>
      <c r="G107" s="119"/>
      <c r="I107" s="20"/>
      <c r="J107" s="20"/>
      <c r="K107" s="20"/>
      <c r="L107" s="20"/>
      <c r="M107" s="20"/>
      <c r="N107" s="20"/>
      <c r="O107" s="20"/>
      <c r="P107" s="20"/>
      <c r="Q107" s="20"/>
      <c r="R107" s="30" t="s">
        <v>1403</v>
      </c>
      <c r="S107" s="25"/>
      <c r="T107" s="21"/>
      <c r="U107" s="28"/>
      <c r="V107" s="30"/>
    </row>
    <row r="108" spans="1:22" x14ac:dyDescent="0.2">
      <c r="A108" s="124" t="s">
        <v>329</v>
      </c>
      <c r="B108" s="125" t="s">
        <v>328</v>
      </c>
      <c r="C108" s="112" t="str" cm="1">
        <f t="array" ref="C108">_xlfn.REGEXEXTRACT(All_modules[[#This Row],[Code]],"[0-9]")</f>
        <v>1</v>
      </c>
      <c r="D108" s="48" t="str">
        <f>RIGHT(All_modules[[#This Row],[Code]], 1)</f>
        <v>2</v>
      </c>
      <c r="E108" s="30">
        <v>20</v>
      </c>
      <c r="F108" s="44" t="s">
        <v>1426</v>
      </c>
      <c r="G108" s="119" t="s">
        <v>1402</v>
      </c>
      <c r="H108" s="23"/>
      <c r="I108" s="20"/>
      <c r="J108" s="20"/>
      <c r="K108" s="20"/>
      <c r="L108" s="20"/>
      <c r="M108" s="20" t="s">
        <v>1403</v>
      </c>
      <c r="N108" s="20"/>
      <c r="O108" s="20"/>
      <c r="P108" s="20"/>
      <c r="Q108" s="20"/>
      <c r="R108" s="30"/>
      <c r="S108" s="25" t="s">
        <v>1427</v>
      </c>
      <c r="T108" s="21" t="s">
        <v>1428</v>
      </c>
      <c r="U108" s="28"/>
      <c r="V108" s="30"/>
    </row>
    <row r="109" spans="1:22" x14ac:dyDescent="0.2">
      <c r="A109" s="124" t="s">
        <v>329</v>
      </c>
      <c r="B109" s="125" t="s">
        <v>328</v>
      </c>
      <c r="C109" s="112" t="str" cm="1">
        <f t="array" ref="C109">_xlfn.REGEXEXTRACT(All_modules[[#This Row],[Code]],"[0-9]")</f>
        <v>1</v>
      </c>
      <c r="D109" s="48" t="str">
        <f>RIGHT(All_modules[[#This Row],[Code]], 1)</f>
        <v>2</v>
      </c>
      <c r="E109" s="30">
        <v>20</v>
      </c>
      <c r="F109" s="44" t="s">
        <v>1426</v>
      </c>
      <c r="G109" s="119" t="s">
        <v>1402</v>
      </c>
      <c r="I109" s="22"/>
      <c r="J109" s="22"/>
      <c r="K109" s="22"/>
      <c r="L109" s="22"/>
      <c r="M109" s="22"/>
      <c r="N109" s="22"/>
      <c r="O109" s="22"/>
      <c r="P109" s="22"/>
      <c r="Q109" s="22"/>
      <c r="R109" s="35"/>
      <c r="S109" s="25"/>
      <c r="T109" s="21"/>
      <c r="U109" s="28"/>
      <c r="V109" s="30"/>
    </row>
    <row r="110" spans="1:22" x14ac:dyDescent="0.2">
      <c r="A110" s="124" t="s">
        <v>333</v>
      </c>
      <c r="B110" s="28" t="s">
        <v>332</v>
      </c>
      <c r="C110" s="112" t="str" cm="1">
        <f t="array" ref="C110">_xlfn.REGEXEXTRACT(All_modules[[#This Row],[Code]],"[0-9]")</f>
        <v>1</v>
      </c>
      <c r="D110" s="48" t="str">
        <f>RIGHT(All_modules[[#This Row],[Code]], 1)</f>
        <v>1</v>
      </c>
      <c r="E110" s="30">
        <v>20</v>
      </c>
      <c r="F110" s="44" t="s">
        <v>1426</v>
      </c>
      <c r="G110" s="119" t="s">
        <v>1402</v>
      </c>
      <c r="H110" s="23"/>
      <c r="I110" s="20"/>
      <c r="J110" s="20" t="s">
        <v>1403</v>
      </c>
      <c r="K110" s="20"/>
      <c r="L110" s="20"/>
      <c r="M110" s="20"/>
      <c r="N110" s="20"/>
      <c r="O110" s="20"/>
      <c r="P110" s="20"/>
      <c r="Q110" s="20"/>
      <c r="R110" s="30"/>
      <c r="S110" s="25"/>
      <c r="T110" s="4"/>
      <c r="U110" s="28"/>
      <c r="V110" s="30"/>
    </row>
    <row r="111" spans="1:22" x14ac:dyDescent="0.2">
      <c r="A111" s="124" t="s">
        <v>503</v>
      </c>
      <c r="B111" s="28" t="s">
        <v>502</v>
      </c>
      <c r="C111" s="112" t="str" cm="1">
        <f t="array" ref="C111">_xlfn.REGEXEXTRACT(All_modules[[#This Row],[Code]],"[0-9]")</f>
        <v>1</v>
      </c>
      <c r="D111" s="48" t="str">
        <f>RIGHT(All_modules[[#This Row],[Code]], 1)</f>
        <v>1</v>
      </c>
      <c r="E111" s="30">
        <v>20</v>
      </c>
      <c r="F111" s="44" t="s">
        <v>1426</v>
      </c>
      <c r="G111" s="119" t="s">
        <v>1402</v>
      </c>
      <c r="H111" s="23"/>
      <c r="I111" s="20"/>
      <c r="J111" s="20"/>
      <c r="K111" s="20" t="s">
        <v>1403</v>
      </c>
      <c r="L111" s="20"/>
      <c r="M111" s="20" t="s">
        <v>1403</v>
      </c>
      <c r="N111" s="20"/>
      <c r="O111" s="20"/>
      <c r="P111" s="20"/>
      <c r="Q111" s="20"/>
      <c r="R111" s="30"/>
      <c r="S111" s="25"/>
      <c r="T111" s="4"/>
      <c r="U111" s="28"/>
      <c r="V111" s="30"/>
    </row>
    <row r="112" spans="1:22" x14ac:dyDescent="0.2">
      <c r="A112" s="124" t="s">
        <v>503</v>
      </c>
      <c r="B112" s="125" t="s">
        <v>502</v>
      </c>
      <c r="C112" s="112" t="str" cm="1">
        <f t="array" ref="C112">_xlfn.REGEXEXTRACT(All_modules[[#This Row],[Code]],"[0-9]")</f>
        <v>1</v>
      </c>
      <c r="D112" s="48" t="str">
        <f>RIGHT(All_modules[[#This Row],[Code]], 1)</f>
        <v>1</v>
      </c>
      <c r="E112" s="27">
        <v>20</v>
      </c>
      <c r="F112" s="44" t="s">
        <v>1426</v>
      </c>
      <c r="G112" s="119" t="s">
        <v>1402</v>
      </c>
      <c r="I112" s="22"/>
      <c r="J112" s="22"/>
      <c r="K112" s="22"/>
      <c r="L112" s="22"/>
      <c r="M112" s="22"/>
      <c r="N112" s="22"/>
      <c r="O112" s="22"/>
      <c r="P112" s="22"/>
      <c r="Q112" s="22"/>
      <c r="R112" s="33"/>
      <c r="S112" s="25"/>
      <c r="T112" s="21"/>
      <c r="U112" s="28"/>
      <c r="V112" s="30"/>
    </row>
    <row r="113" spans="1:22" x14ac:dyDescent="0.2">
      <c r="A113" s="124" t="s">
        <v>1040</v>
      </c>
      <c r="B113" s="125" t="s">
        <v>1039</v>
      </c>
      <c r="C113" s="112" t="str" cm="1">
        <f t="array" ref="C113">_xlfn.REGEXEXTRACT(All_modules[[#This Row],[Code]],"[0-9]")</f>
        <v>1</v>
      </c>
      <c r="D113" s="48" t="str">
        <f>RIGHT(All_modules[[#This Row],[Code]], 1)</f>
        <v>2</v>
      </c>
      <c r="E113" s="30">
        <v>20</v>
      </c>
      <c r="F113" s="44" t="s">
        <v>1426</v>
      </c>
      <c r="G113" s="119" t="s">
        <v>1402</v>
      </c>
      <c r="H113" s="23"/>
      <c r="I113" s="20"/>
      <c r="J113" s="20"/>
      <c r="K113" s="20" t="s">
        <v>1403</v>
      </c>
      <c r="L113" s="20"/>
      <c r="M113" s="20"/>
      <c r="N113" s="20"/>
      <c r="O113" s="20"/>
      <c r="P113" s="20"/>
      <c r="Q113" s="20"/>
      <c r="R113" s="30"/>
      <c r="S113" s="25" t="s">
        <v>1410</v>
      </c>
      <c r="T113" s="21" t="s">
        <v>1428</v>
      </c>
      <c r="U113" s="28"/>
      <c r="V113" s="30"/>
    </row>
    <row r="114" spans="1:22" x14ac:dyDescent="0.2">
      <c r="A114" s="124" t="s">
        <v>872</v>
      </c>
      <c r="B114" s="125" t="s">
        <v>871</v>
      </c>
      <c r="C114" s="112" t="str" cm="1">
        <f t="array" ref="C114">_xlfn.REGEXEXTRACT(All_modules[[#This Row],[Code]],"[0-9]")</f>
        <v>1</v>
      </c>
      <c r="D114" s="48" t="str">
        <f>RIGHT(All_modules[[#This Row],[Code]], 1)</f>
        <v>2</v>
      </c>
      <c r="E114" s="30">
        <v>20</v>
      </c>
      <c r="F114" s="44" t="s">
        <v>1426</v>
      </c>
      <c r="G114" s="119" t="s">
        <v>1402</v>
      </c>
      <c r="I114" s="22"/>
      <c r="J114" s="22"/>
      <c r="K114" s="22"/>
      <c r="L114" s="22"/>
      <c r="M114" s="22"/>
      <c r="N114" s="22"/>
      <c r="O114" s="22"/>
      <c r="P114" s="22"/>
      <c r="Q114" s="22"/>
      <c r="R114" s="35"/>
      <c r="S114" s="25"/>
      <c r="T114" s="21"/>
      <c r="U114" s="28"/>
      <c r="V114" s="30"/>
    </row>
    <row r="115" spans="1:22" x14ac:dyDescent="0.2">
      <c r="A115" s="124" t="s">
        <v>1000</v>
      </c>
      <c r="B115" s="125" t="s">
        <v>999</v>
      </c>
      <c r="C115" s="112" t="str" cm="1">
        <f t="array" ref="C115">_xlfn.REGEXEXTRACT(All_modules[[#This Row],[Code]],"[0-9]")</f>
        <v>2</v>
      </c>
      <c r="D115" s="48" t="str">
        <f>RIGHT(All_modules[[#This Row],[Code]], 1)</f>
        <v>1</v>
      </c>
      <c r="E115" s="27">
        <v>20</v>
      </c>
      <c r="F115" s="44" t="s">
        <v>1426</v>
      </c>
      <c r="G115" s="119" t="s">
        <v>1402</v>
      </c>
      <c r="H115" s="23"/>
      <c r="I115" s="20"/>
      <c r="J115" s="20"/>
      <c r="K115" s="20"/>
      <c r="L115" s="20"/>
      <c r="M115" s="20" t="s">
        <v>1403</v>
      </c>
      <c r="N115" s="20"/>
      <c r="O115" s="20"/>
      <c r="P115" s="20"/>
      <c r="Q115" s="20"/>
      <c r="R115" s="21"/>
      <c r="S115" s="25"/>
      <c r="T115" s="21"/>
      <c r="U115" s="28"/>
      <c r="V115" s="30"/>
    </row>
    <row r="116" spans="1:22" x14ac:dyDescent="0.2">
      <c r="A116" s="124" t="s">
        <v>477</v>
      </c>
      <c r="B116" s="125" t="s">
        <v>476</v>
      </c>
      <c r="C116" s="112" t="str" cm="1">
        <f t="array" ref="C116">_xlfn.REGEXEXTRACT(All_modules[[#This Row],[Code]],"[0-9]")</f>
        <v>2</v>
      </c>
      <c r="D116" s="48" t="str">
        <f>RIGHT(All_modules[[#This Row],[Code]], 1)</f>
        <v>1</v>
      </c>
      <c r="E116" s="27">
        <v>20</v>
      </c>
      <c r="F116" s="44" t="s">
        <v>1426</v>
      </c>
      <c r="G116" s="119" t="s">
        <v>1402</v>
      </c>
      <c r="H116" s="23"/>
      <c r="I116" s="20"/>
      <c r="J116" s="20"/>
      <c r="K116" s="20"/>
      <c r="L116" s="20" t="s">
        <v>1403</v>
      </c>
      <c r="M116" s="20" t="s">
        <v>1403</v>
      </c>
      <c r="N116" s="20"/>
      <c r="O116" s="20"/>
      <c r="P116" s="20"/>
      <c r="Q116" s="20"/>
      <c r="R116" s="21"/>
      <c r="S116" s="25" t="s">
        <v>1428</v>
      </c>
      <c r="T116" s="21"/>
      <c r="U116" s="28"/>
      <c r="V116" s="30"/>
    </row>
    <row r="117" spans="1:22" x14ac:dyDescent="0.2">
      <c r="A117" s="124" t="s">
        <v>477</v>
      </c>
      <c r="B117" s="28" t="s">
        <v>476</v>
      </c>
      <c r="C117" s="112" t="str" cm="1">
        <f t="array" ref="C117">_xlfn.REGEXEXTRACT(All_modules[[#This Row],[Code]],"[0-9]")</f>
        <v>2</v>
      </c>
      <c r="D117" s="48" t="str">
        <f>RIGHT(All_modules[[#This Row],[Code]], 1)</f>
        <v>1</v>
      </c>
      <c r="E117" s="30">
        <v>20</v>
      </c>
      <c r="F117" s="44" t="s">
        <v>1426</v>
      </c>
      <c r="G117" s="119" t="s">
        <v>1402</v>
      </c>
      <c r="I117" s="22"/>
      <c r="J117" s="22"/>
      <c r="K117" s="22"/>
      <c r="L117" s="22"/>
      <c r="M117" s="22"/>
      <c r="N117" s="22"/>
      <c r="O117" s="22"/>
      <c r="P117" s="22"/>
      <c r="Q117" s="22"/>
      <c r="R117" s="35"/>
      <c r="S117" s="25"/>
      <c r="T117" s="4"/>
      <c r="U117" s="28"/>
      <c r="V117" s="30"/>
    </row>
    <row r="118" spans="1:22" x14ac:dyDescent="0.2">
      <c r="A118" s="124" t="s">
        <v>934</v>
      </c>
      <c r="B118" s="28" t="s">
        <v>933</v>
      </c>
      <c r="C118" s="112" t="str" cm="1">
        <f t="array" ref="C118">_xlfn.REGEXEXTRACT(All_modules[[#This Row],[Code]],"[0-9]")</f>
        <v>2</v>
      </c>
      <c r="D118" s="48" t="str">
        <f>RIGHT(All_modules[[#This Row],[Code]], 1)</f>
        <v>2</v>
      </c>
      <c r="E118" s="30">
        <v>20</v>
      </c>
      <c r="F118" s="44" t="s">
        <v>1426</v>
      </c>
      <c r="G118" s="119" t="s">
        <v>1402</v>
      </c>
      <c r="I118" s="22"/>
      <c r="J118" s="22" t="s">
        <v>1403</v>
      </c>
      <c r="K118" s="22"/>
      <c r="L118" s="22"/>
      <c r="M118" s="22" t="s">
        <v>1403</v>
      </c>
      <c r="N118" s="22"/>
      <c r="O118" s="22"/>
      <c r="P118" s="22"/>
      <c r="Q118" s="22"/>
      <c r="R118" s="35"/>
      <c r="S118" s="25"/>
      <c r="T118" s="4"/>
      <c r="U118" s="28"/>
      <c r="V118" s="30"/>
    </row>
    <row r="119" spans="1:22" x14ac:dyDescent="0.2">
      <c r="A119" s="124" t="s">
        <v>934</v>
      </c>
      <c r="B119" s="125" t="s">
        <v>933</v>
      </c>
      <c r="C119" s="112" t="str" cm="1">
        <f t="array" ref="C119">_xlfn.REGEXEXTRACT(All_modules[[#This Row],[Code]],"[0-9]")</f>
        <v>2</v>
      </c>
      <c r="D119" s="48" t="str">
        <f>RIGHT(All_modules[[#This Row],[Code]], 1)</f>
        <v>2</v>
      </c>
      <c r="E119" s="27">
        <v>20</v>
      </c>
      <c r="F119" s="44" t="s">
        <v>1426</v>
      </c>
      <c r="G119" s="119" t="s">
        <v>1402</v>
      </c>
      <c r="I119" s="22"/>
      <c r="J119" s="22"/>
      <c r="K119" s="22"/>
      <c r="L119" s="22"/>
      <c r="M119" s="22"/>
      <c r="N119" s="22"/>
      <c r="O119" s="22"/>
      <c r="P119" s="22"/>
      <c r="Q119" s="22"/>
      <c r="R119" s="33"/>
      <c r="S119" s="25"/>
      <c r="T119" s="21"/>
      <c r="U119" s="28"/>
      <c r="V119" s="30"/>
    </row>
    <row r="120" spans="1:22" x14ac:dyDescent="0.2">
      <c r="A120" s="124" t="s">
        <v>1343</v>
      </c>
      <c r="B120" s="28" t="s">
        <v>1342</v>
      </c>
      <c r="C120" s="112" t="str" cm="1">
        <f t="array" ref="C120">_xlfn.REGEXEXTRACT(All_modules[[#This Row],[Code]],"[0-9]")</f>
        <v>2</v>
      </c>
      <c r="D120" s="48" t="str">
        <f>RIGHT(All_modules[[#This Row],[Code]], 1)</f>
        <v>2</v>
      </c>
      <c r="E120" s="27">
        <v>20</v>
      </c>
      <c r="F120" s="44" t="s">
        <v>1426</v>
      </c>
      <c r="G120" s="119" t="s">
        <v>1402</v>
      </c>
      <c r="H120" s="23"/>
      <c r="I120" s="20"/>
      <c r="J120" s="20"/>
      <c r="K120" s="20"/>
      <c r="L120" s="20"/>
      <c r="M120" s="20" t="s">
        <v>1403</v>
      </c>
      <c r="N120" s="20"/>
      <c r="O120" s="20"/>
      <c r="P120" s="20"/>
      <c r="Q120" s="20"/>
      <c r="R120" s="30"/>
      <c r="S120" s="25" t="s">
        <v>1428</v>
      </c>
      <c r="T120" s="4"/>
      <c r="U120" s="28"/>
      <c r="V120" s="30"/>
    </row>
    <row r="121" spans="1:22" x14ac:dyDescent="0.2">
      <c r="A121" s="124" t="s">
        <v>335</v>
      </c>
      <c r="B121" s="28" t="s">
        <v>334</v>
      </c>
      <c r="C121" s="112" t="str" cm="1">
        <f t="array" ref="C121">_xlfn.REGEXEXTRACT(All_modules[[#This Row],[Code]],"[0-9]")</f>
        <v>2</v>
      </c>
      <c r="D121" s="48" t="str">
        <f>RIGHT(All_modules[[#This Row],[Code]], 1)</f>
        <v>1</v>
      </c>
      <c r="E121" s="27">
        <v>20</v>
      </c>
      <c r="F121" s="44" t="s">
        <v>1426</v>
      </c>
      <c r="G121" s="119" t="s">
        <v>1402</v>
      </c>
      <c r="H121" s="23"/>
      <c r="I121" s="20"/>
      <c r="J121" s="20"/>
      <c r="K121" s="20"/>
      <c r="L121" s="20"/>
      <c r="M121" s="20" t="s">
        <v>1403</v>
      </c>
      <c r="N121" s="20"/>
      <c r="O121" s="20"/>
      <c r="P121" s="20"/>
      <c r="Q121" s="20"/>
      <c r="R121" s="30"/>
      <c r="S121" s="25"/>
      <c r="T121" s="4"/>
      <c r="U121" s="28"/>
      <c r="V121" s="30"/>
    </row>
    <row r="122" spans="1:22" x14ac:dyDescent="0.2">
      <c r="A122" s="124" t="s">
        <v>406</v>
      </c>
      <c r="B122" s="125" t="s">
        <v>405</v>
      </c>
      <c r="C122" s="112" t="str" cm="1">
        <f t="array" ref="C122">_xlfn.REGEXEXTRACT(All_modules[[#This Row],[Code]],"[0-9]")</f>
        <v>3</v>
      </c>
      <c r="D122" s="48" t="str">
        <f>RIGHT(All_modules[[#This Row],[Code]], 1)</f>
        <v>1</v>
      </c>
      <c r="E122" s="27">
        <v>20</v>
      </c>
      <c r="F122" s="44" t="s">
        <v>1426</v>
      </c>
      <c r="G122" s="119" t="s">
        <v>1402</v>
      </c>
      <c r="H122" s="23"/>
      <c r="I122" s="20"/>
      <c r="J122" s="20"/>
      <c r="K122" s="20" t="s">
        <v>1403</v>
      </c>
      <c r="L122" s="20"/>
      <c r="M122" s="20" t="s">
        <v>1403</v>
      </c>
      <c r="N122" s="20"/>
      <c r="O122" s="20"/>
      <c r="P122" s="20"/>
      <c r="Q122" s="20"/>
      <c r="R122" s="21"/>
      <c r="S122" s="25" t="s">
        <v>1412</v>
      </c>
      <c r="T122" s="21"/>
      <c r="U122" s="28"/>
      <c r="V122" s="30"/>
    </row>
    <row r="123" spans="1:22" x14ac:dyDescent="0.2">
      <c r="A123" s="124" t="s">
        <v>303</v>
      </c>
      <c r="B123" s="125" t="s">
        <v>302</v>
      </c>
      <c r="C123" s="112" t="str" cm="1">
        <f t="array" ref="C123">_xlfn.REGEXEXTRACT(All_modules[[#This Row],[Code]],"[0-9]")</f>
        <v>3</v>
      </c>
      <c r="D123" s="48" t="str">
        <f>RIGHT(All_modules[[#This Row],[Code]], 1)</f>
        <v>1</v>
      </c>
      <c r="E123" s="27">
        <v>20</v>
      </c>
      <c r="F123" s="44" t="s">
        <v>1426</v>
      </c>
      <c r="G123" s="119" t="s">
        <v>1402</v>
      </c>
      <c r="I123" s="22"/>
      <c r="J123" s="22"/>
      <c r="K123" s="22"/>
      <c r="L123" s="22"/>
      <c r="M123" s="22"/>
      <c r="N123" s="22"/>
      <c r="O123" s="22"/>
      <c r="P123" s="22"/>
      <c r="Q123" s="22"/>
      <c r="R123" s="33"/>
      <c r="S123" s="25"/>
      <c r="T123" s="21"/>
      <c r="U123" s="28"/>
      <c r="V123" s="30"/>
    </row>
    <row r="124" spans="1:22" x14ac:dyDescent="0.2">
      <c r="A124" s="124" t="s">
        <v>303</v>
      </c>
      <c r="B124" s="125" t="s">
        <v>302</v>
      </c>
      <c r="C124" s="112" t="str" cm="1">
        <f t="array" ref="C124">_xlfn.REGEXEXTRACT(All_modules[[#This Row],[Code]],"[0-9]")</f>
        <v>3</v>
      </c>
      <c r="D124" s="48" t="str">
        <f>RIGHT(All_modules[[#This Row],[Code]], 1)</f>
        <v>1</v>
      </c>
      <c r="E124" s="27">
        <v>20</v>
      </c>
      <c r="F124" s="44" t="s">
        <v>1426</v>
      </c>
      <c r="G124" s="119" t="s">
        <v>1402</v>
      </c>
      <c r="I124" s="22"/>
      <c r="J124" s="22" t="s">
        <v>1403</v>
      </c>
      <c r="K124" s="22"/>
      <c r="L124" s="22"/>
      <c r="M124" s="22" t="s">
        <v>1403</v>
      </c>
      <c r="N124" s="22"/>
      <c r="O124" s="22"/>
      <c r="P124" s="22"/>
      <c r="Q124" s="22"/>
      <c r="R124" s="33"/>
      <c r="S124" s="25"/>
      <c r="T124" s="21"/>
      <c r="U124" s="28"/>
      <c r="V124" s="30"/>
    </row>
    <row r="125" spans="1:22" x14ac:dyDescent="0.2">
      <c r="A125" s="124" t="s">
        <v>1358</v>
      </c>
      <c r="B125" s="125" t="s">
        <v>1357</v>
      </c>
      <c r="C125" s="112" t="str" cm="1">
        <f t="array" ref="C125">_xlfn.REGEXEXTRACT(All_modules[[#This Row],[Code]],"[0-9]")</f>
        <v>3</v>
      </c>
      <c r="D125" s="48" t="str">
        <f>RIGHT(All_modules[[#This Row],[Code]], 1)</f>
        <v>2</v>
      </c>
      <c r="E125" s="27">
        <v>20</v>
      </c>
      <c r="F125" s="44" t="s">
        <v>1426</v>
      </c>
      <c r="G125" s="119" t="s">
        <v>1402</v>
      </c>
      <c r="I125" s="22"/>
      <c r="J125" s="22"/>
      <c r="K125" s="22"/>
      <c r="L125" s="22"/>
      <c r="M125" s="22"/>
      <c r="N125" s="22"/>
      <c r="O125" s="22"/>
      <c r="P125" s="22"/>
      <c r="Q125" s="22"/>
      <c r="R125" s="33"/>
      <c r="S125" s="25"/>
      <c r="T125" s="21"/>
      <c r="U125" s="28"/>
      <c r="V125" s="30"/>
    </row>
    <row r="126" spans="1:22" x14ac:dyDescent="0.2">
      <c r="A126" s="139" t="s">
        <v>1358</v>
      </c>
      <c r="B126" s="142" t="s">
        <v>1357</v>
      </c>
      <c r="C126" s="112" t="str" cm="1">
        <f t="array" ref="C126">_xlfn.REGEXEXTRACT(All_modules[[#This Row],[Code]],"[0-9]")</f>
        <v>3</v>
      </c>
      <c r="D126" s="48" t="str">
        <f>RIGHT(All_modules[[#This Row],[Code]], 1)</f>
        <v>2</v>
      </c>
      <c r="E126" s="27">
        <v>20</v>
      </c>
      <c r="F126" s="44" t="s">
        <v>1426</v>
      </c>
      <c r="G126" s="119" t="s">
        <v>1402</v>
      </c>
      <c r="I126" s="22"/>
      <c r="J126" s="22"/>
      <c r="K126" s="22"/>
      <c r="L126" s="22"/>
      <c r="M126" s="22" t="s">
        <v>1403</v>
      </c>
      <c r="N126" s="22"/>
      <c r="O126" s="22"/>
      <c r="P126" s="22"/>
      <c r="Q126" s="22"/>
      <c r="R126" s="35"/>
      <c r="S126" s="25" t="s">
        <v>1428</v>
      </c>
      <c r="T126" s="4"/>
      <c r="U126" s="28"/>
      <c r="V126" s="30"/>
    </row>
    <row r="127" spans="1:22" x14ac:dyDescent="0.2">
      <c r="A127" s="129" t="s">
        <v>337</v>
      </c>
      <c r="B127" t="s">
        <v>336</v>
      </c>
      <c r="C127" s="112" t="str" cm="1">
        <f t="array" ref="C127">_xlfn.REGEXEXTRACT(All_modules[[#This Row],[Code]],"[0-9]")</f>
        <v>3</v>
      </c>
      <c r="D127" s="48" t="str">
        <f>RIGHT(All_modules[[#This Row],[Code]], 1)</f>
        <v>1</v>
      </c>
      <c r="E127" s="30">
        <v>20</v>
      </c>
      <c r="F127" s="44" t="s">
        <v>1426</v>
      </c>
      <c r="G127" s="119" t="s">
        <v>1402</v>
      </c>
      <c r="H127" s="23"/>
      <c r="I127" s="20"/>
      <c r="J127" s="20"/>
      <c r="K127" s="20"/>
      <c r="L127" s="20"/>
      <c r="M127" s="20" t="s">
        <v>1403</v>
      </c>
      <c r="N127" s="20"/>
      <c r="O127" s="20"/>
      <c r="P127" s="20"/>
      <c r="Q127" s="20"/>
      <c r="R127" s="30"/>
      <c r="S127" s="25" t="s">
        <v>1429</v>
      </c>
      <c r="T127" s="21"/>
      <c r="U127" s="28"/>
      <c r="V127" s="30"/>
    </row>
    <row r="128" spans="1:22" x14ac:dyDescent="0.2">
      <c r="A128" s="124" t="s">
        <v>1392</v>
      </c>
      <c r="B128" s="125" t="s">
        <v>1391</v>
      </c>
      <c r="C128" s="112" t="str" cm="1">
        <f t="array" ref="C128">_xlfn.REGEXEXTRACT(All_modules[[#This Row],[Code]],"[0-9]")</f>
        <v>3</v>
      </c>
      <c r="D128" s="48" t="str">
        <f>RIGHT(All_modules[[#This Row],[Code]], 1)</f>
        <v>1</v>
      </c>
      <c r="E128" s="27">
        <v>20</v>
      </c>
      <c r="F128" s="44" t="s">
        <v>1426</v>
      </c>
      <c r="G128" s="119" t="s">
        <v>1402</v>
      </c>
      <c r="H128" s="23"/>
      <c r="I128" s="20"/>
      <c r="J128" s="20"/>
      <c r="K128" s="20"/>
      <c r="L128" s="20"/>
      <c r="M128" s="20" t="s">
        <v>1403</v>
      </c>
      <c r="N128" s="20"/>
      <c r="O128" s="20"/>
      <c r="P128" s="20"/>
      <c r="Q128" s="20"/>
      <c r="R128" s="21"/>
      <c r="S128" s="25" t="s">
        <v>1430</v>
      </c>
      <c r="T128" s="21" t="s">
        <v>1428</v>
      </c>
      <c r="U128" s="28"/>
      <c r="V128" s="30"/>
    </row>
    <row r="129" spans="1:22" x14ac:dyDescent="0.2">
      <c r="A129" s="127" t="s">
        <v>1376</v>
      </c>
      <c r="B129" s="128" t="s">
        <v>1375</v>
      </c>
      <c r="C129" s="112" t="str" cm="1">
        <f t="array" ref="C129">_xlfn.REGEXEXTRACT(All_modules[[#This Row],[Code]],"[0-9]")</f>
        <v>3</v>
      </c>
      <c r="D129" s="48" t="str">
        <f>RIGHT(All_modules[[#This Row],[Code]], 1)</f>
        <v>2</v>
      </c>
      <c r="E129" s="30">
        <v>20</v>
      </c>
      <c r="F129" s="44" t="s">
        <v>1426</v>
      </c>
      <c r="G129" s="119" t="s">
        <v>1402</v>
      </c>
      <c r="I129" s="22"/>
      <c r="J129" s="22"/>
      <c r="K129" s="22"/>
      <c r="L129" s="22"/>
      <c r="M129" s="22"/>
      <c r="N129" s="22"/>
      <c r="O129" s="22"/>
      <c r="P129" s="22"/>
      <c r="Q129" s="22"/>
      <c r="R129" s="35"/>
      <c r="S129" s="25"/>
      <c r="T129" s="21"/>
      <c r="U129" s="28"/>
      <c r="V129" s="30"/>
    </row>
    <row r="130" spans="1:22" x14ac:dyDescent="0.2">
      <c r="A130" s="138" t="s">
        <v>1376</v>
      </c>
      <c r="B130" t="s">
        <v>1375</v>
      </c>
      <c r="C130" s="112" t="str" cm="1">
        <f t="array" ref="C130">_xlfn.REGEXEXTRACT(All_modules[[#This Row],[Code]],"[0-9]")</f>
        <v>3</v>
      </c>
      <c r="D130" s="48" t="str">
        <f>RIGHT(All_modules[[#This Row],[Code]], 1)</f>
        <v>2</v>
      </c>
      <c r="E130" s="30">
        <v>20</v>
      </c>
      <c r="F130" s="44" t="s">
        <v>1426</v>
      </c>
      <c r="G130" s="119" t="s">
        <v>1402</v>
      </c>
      <c r="I130" s="22"/>
      <c r="J130" s="22"/>
      <c r="K130" s="22"/>
      <c r="L130" s="22"/>
      <c r="M130" s="22"/>
      <c r="N130" s="22"/>
      <c r="O130" s="22"/>
      <c r="P130" s="22"/>
      <c r="Q130" s="22"/>
      <c r="R130" s="35"/>
      <c r="S130" s="25"/>
      <c r="T130" s="21"/>
      <c r="U130" s="28"/>
      <c r="V130" s="30"/>
    </row>
    <row r="131" spans="1:22" x14ac:dyDescent="0.2">
      <c r="A131" s="127" t="s">
        <v>385</v>
      </c>
      <c r="B131" s="128" t="s">
        <v>384</v>
      </c>
      <c r="C131" s="112" t="str" cm="1">
        <f t="array" ref="C131">_xlfn.REGEXEXTRACT(All_modules[[#This Row],[Code]],"[0-9]")</f>
        <v>1</v>
      </c>
      <c r="D131" s="48" t="str">
        <f>RIGHT(All_modules[[#This Row],[Code]], 1)</f>
        <v>2</v>
      </c>
      <c r="E131" s="27">
        <v>20</v>
      </c>
      <c r="F131" s="44" t="s">
        <v>1431</v>
      </c>
      <c r="G131" s="119" t="s">
        <v>1402</v>
      </c>
      <c r="I131" s="22"/>
      <c r="J131" s="22"/>
      <c r="K131" s="22"/>
      <c r="L131" s="22"/>
      <c r="M131" s="22"/>
      <c r="N131" s="22"/>
      <c r="O131" s="22" t="s">
        <v>1403</v>
      </c>
      <c r="P131" s="22"/>
      <c r="Q131" s="22"/>
      <c r="R131" s="33"/>
      <c r="S131" s="25" t="s">
        <v>1432</v>
      </c>
      <c r="T131" s="21" t="s">
        <v>1418</v>
      </c>
      <c r="U131" s="28"/>
      <c r="V131" s="30"/>
    </row>
    <row r="132" spans="1:22" x14ac:dyDescent="0.2">
      <c r="A132" s="129" t="s">
        <v>623</v>
      </c>
      <c r="B132" s="125" t="s">
        <v>622</v>
      </c>
      <c r="C132" s="112" t="str" cm="1">
        <f t="array" ref="C132">_xlfn.REGEXEXTRACT(All_modules[[#This Row],[Code]],"[0-9]")</f>
        <v>1</v>
      </c>
      <c r="D132" s="48" t="str">
        <f>RIGHT(All_modules[[#This Row],[Code]], 1)</f>
        <v>2</v>
      </c>
      <c r="E132" s="27">
        <v>20</v>
      </c>
      <c r="F132" s="44" t="s">
        <v>1431</v>
      </c>
      <c r="G132" s="119" t="s">
        <v>1402</v>
      </c>
      <c r="I132" s="22"/>
      <c r="J132" s="22"/>
      <c r="K132" s="22"/>
      <c r="L132" s="22"/>
      <c r="M132" s="22"/>
      <c r="N132" s="22"/>
      <c r="O132" s="22"/>
      <c r="P132" s="22"/>
      <c r="Q132" s="22"/>
      <c r="R132" s="35"/>
      <c r="S132" s="25"/>
      <c r="T132" s="21"/>
      <c r="U132" s="28"/>
      <c r="V132" s="30"/>
    </row>
    <row r="133" spans="1:22" x14ac:dyDescent="0.2">
      <c r="A133" s="129" t="s">
        <v>395</v>
      </c>
      <c r="B133" s="125" t="s">
        <v>394</v>
      </c>
      <c r="C133" s="112" t="str" cm="1">
        <f t="array" ref="C133">_xlfn.REGEXEXTRACT(All_modules[[#This Row],[Code]],"[0-9]")</f>
        <v>2</v>
      </c>
      <c r="D133" s="48" t="str">
        <f>RIGHT(All_modules[[#This Row],[Code]], 1)</f>
        <v>1</v>
      </c>
      <c r="E133" s="27">
        <v>20</v>
      </c>
      <c r="F133" s="44" t="s">
        <v>1431</v>
      </c>
      <c r="G133" s="119" t="s">
        <v>1402</v>
      </c>
      <c r="I133" s="20"/>
      <c r="J133" s="20" t="s">
        <v>1403</v>
      </c>
      <c r="K133" s="20"/>
      <c r="L133" s="20"/>
      <c r="M133" s="20"/>
      <c r="N133" s="20"/>
      <c r="O133" s="20" t="s">
        <v>1403</v>
      </c>
      <c r="P133" s="20"/>
      <c r="Q133" s="20"/>
      <c r="R133" s="30"/>
      <c r="S133" s="25" t="s">
        <v>1408</v>
      </c>
      <c r="T133" s="21"/>
      <c r="U133" s="28"/>
      <c r="V133" s="30"/>
    </row>
    <row r="134" spans="1:22" x14ac:dyDescent="0.2">
      <c r="A134" s="129" t="s">
        <v>1168</v>
      </c>
      <c r="B134" t="s">
        <v>1167</v>
      </c>
      <c r="C134" s="112" t="str" cm="1">
        <f t="array" ref="C134">_xlfn.REGEXEXTRACT(All_modules[[#This Row],[Code]],"[0-9]")</f>
        <v>3</v>
      </c>
      <c r="D134" s="48" t="str">
        <f>RIGHT(All_modules[[#This Row],[Code]], 1)</f>
        <v>2</v>
      </c>
      <c r="E134" s="30">
        <v>20</v>
      </c>
      <c r="F134" s="44" t="s">
        <v>1431</v>
      </c>
      <c r="G134" s="119" t="s">
        <v>1402</v>
      </c>
      <c r="I134" s="22"/>
      <c r="J134" s="22"/>
      <c r="K134" s="22"/>
      <c r="L134" s="22"/>
      <c r="M134" s="22"/>
      <c r="N134" s="22"/>
      <c r="O134" s="22"/>
      <c r="P134" s="22"/>
      <c r="Q134" s="22"/>
      <c r="R134" s="35"/>
      <c r="S134" s="25"/>
      <c r="T134" s="21"/>
      <c r="U134" s="28"/>
      <c r="V134" s="30"/>
    </row>
    <row r="135" spans="1:22" x14ac:dyDescent="0.2">
      <c r="A135" s="124" t="s">
        <v>595</v>
      </c>
      <c r="B135" s="125" t="s">
        <v>594</v>
      </c>
      <c r="C135" s="112" t="str" cm="1">
        <f t="array" ref="C135">_xlfn.REGEXEXTRACT(All_modules[[#This Row],[Code]],"[0-9]")</f>
        <v>2</v>
      </c>
      <c r="D135" s="48" t="str">
        <f>RIGHT(All_modules[[#This Row],[Code]], 1)</f>
        <v>2</v>
      </c>
      <c r="E135" s="27">
        <v>20</v>
      </c>
      <c r="F135" s="44" t="s">
        <v>1433</v>
      </c>
      <c r="G135" s="119" t="s">
        <v>1402</v>
      </c>
      <c r="I135" s="22"/>
      <c r="J135" s="22"/>
      <c r="K135" s="22"/>
      <c r="L135" s="22"/>
      <c r="M135" s="22"/>
      <c r="N135" s="22"/>
      <c r="O135" s="22"/>
      <c r="P135" s="22"/>
      <c r="Q135" s="22"/>
      <c r="R135" s="33"/>
      <c r="S135" s="25"/>
      <c r="T135" s="21"/>
      <c r="U135" s="28"/>
      <c r="V135" s="30"/>
    </row>
    <row r="136" spans="1:22" x14ac:dyDescent="0.2">
      <c r="A136" s="124" t="s">
        <v>1129</v>
      </c>
      <c r="B136" s="125" t="s">
        <v>1128</v>
      </c>
      <c r="C136" s="112" t="str" cm="1">
        <f t="array" ref="C136">_xlfn.REGEXEXTRACT(All_modules[[#This Row],[Code]],"[0-9]")</f>
        <v>2</v>
      </c>
      <c r="D136" s="48" t="str">
        <f>RIGHT(All_modules[[#This Row],[Code]], 1)</f>
        <v>1</v>
      </c>
      <c r="E136" s="30">
        <v>20</v>
      </c>
      <c r="F136" s="44" t="s">
        <v>1433</v>
      </c>
      <c r="G136" s="119" t="s">
        <v>1402</v>
      </c>
      <c r="I136" s="20"/>
      <c r="J136" s="20"/>
      <c r="K136" s="20"/>
      <c r="L136" s="20" t="s">
        <v>1403</v>
      </c>
      <c r="M136" s="20"/>
      <c r="N136" s="20" t="s">
        <v>1403</v>
      </c>
      <c r="O136" s="20"/>
      <c r="P136" s="20"/>
      <c r="Q136" s="20"/>
      <c r="R136" s="30"/>
      <c r="S136" s="25"/>
      <c r="T136" s="21"/>
      <c r="U136" s="28"/>
      <c r="V136" s="30"/>
    </row>
    <row r="137" spans="1:22" x14ac:dyDescent="0.2">
      <c r="A137" s="124" t="s">
        <v>980</v>
      </c>
      <c r="B137" s="125" t="s">
        <v>979</v>
      </c>
      <c r="C137" s="112" t="str" cm="1">
        <f t="array" ref="C137">_xlfn.REGEXEXTRACT(All_modules[[#This Row],[Code]],"[0-9]")</f>
        <v>3</v>
      </c>
      <c r="D137" s="48" t="str">
        <f>RIGHT(All_modules[[#This Row],[Code]], 1)</f>
        <v>2</v>
      </c>
      <c r="E137" s="30">
        <v>20</v>
      </c>
      <c r="F137" s="44" t="s">
        <v>1433</v>
      </c>
      <c r="G137" s="119" t="s">
        <v>1402</v>
      </c>
      <c r="I137" s="20"/>
      <c r="J137" s="20"/>
      <c r="K137" s="20"/>
      <c r="L137" s="20"/>
      <c r="M137" s="20"/>
      <c r="N137" s="20" t="s">
        <v>1403</v>
      </c>
      <c r="O137" s="20"/>
      <c r="P137" s="20"/>
      <c r="Q137" s="20"/>
      <c r="R137" s="30"/>
      <c r="S137" s="25"/>
      <c r="T137" s="21"/>
      <c r="U137" s="28"/>
      <c r="V137" s="30"/>
    </row>
    <row r="138" spans="1:22" x14ac:dyDescent="0.2">
      <c r="A138" s="137" t="s">
        <v>1434</v>
      </c>
      <c r="B138" s="140" t="s">
        <v>1435</v>
      </c>
      <c r="C138" s="112" t="str" cm="1">
        <f t="array" ref="C138">_xlfn.REGEXEXTRACT(All_modules[[#This Row],[Code]],"[0-9]")</f>
        <v>3</v>
      </c>
      <c r="D138" s="48" t="str">
        <f>RIGHT(All_modules[[#This Row],[Code]], 1)</f>
        <v>1</v>
      </c>
      <c r="E138" s="30">
        <v>20</v>
      </c>
      <c r="F138" s="44" t="s">
        <v>1433</v>
      </c>
      <c r="G138" s="120" t="s">
        <v>1402</v>
      </c>
      <c r="I138" s="22"/>
      <c r="J138" s="22"/>
      <c r="K138" s="22"/>
      <c r="L138" s="22" t="s">
        <v>1403</v>
      </c>
      <c r="M138" s="22"/>
      <c r="N138" s="22" t="s">
        <v>1403</v>
      </c>
      <c r="O138" s="22"/>
      <c r="P138" s="22"/>
      <c r="Q138" s="22"/>
      <c r="R138" s="35"/>
      <c r="S138" s="25" t="s">
        <v>1429</v>
      </c>
      <c r="T138" s="21" t="s">
        <v>1405</v>
      </c>
      <c r="U138" s="28"/>
      <c r="V138" s="30"/>
    </row>
    <row r="139" spans="1:22" x14ac:dyDescent="0.2">
      <c r="A139" s="124" t="s">
        <v>1137</v>
      </c>
      <c r="B139" s="125" t="s">
        <v>1136</v>
      </c>
      <c r="C139" s="112" t="str" cm="1">
        <f t="array" ref="C139">_xlfn.REGEXEXTRACT(All_modules[[#This Row],[Code]],"[0-9]")</f>
        <v>3</v>
      </c>
      <c r="D139" s="48" t="str">
        <f>RIGHT(All_modules[[#This Row],[Code]], 1)</f>
        <v>1</v>
      </c>
      <c r="E139" s="27">
        <v>20</v>
      </c>
      <c r="F139" s="44" t="s">
        <v>1433</v>
      </c>
      <c r="G139" s="119" t="s">
        <v>1402</v>
      </c>
      <c r="I139" s="22"/>
      <c r="J139" s="22"/>
      <c r="K139" s="22"/>
      <c r="L139" s="22"/>
      <c r="M139" s="22"/>
      <c r="N139" s="22"/>
      <c r="O139" s="22"/>
      <c r="P139" s="22"/>
      <c r="Q139" s="22"/>
      <c r="R139" s="33"/>
      <c r="S139" s="25"/>
      <c r="T139" s="21"/>
      <c r="U139" s="28"/>
      <c r="V139" s="30"/>
    </row>
    <row r="140" spans="1:22" x14ac:dyDescent="0.2">
      <c r="A140" s="124" t="s">
        <v>148</v>
      </c>
      <c r="B140" s="125" t="s">
        <v>147</v>
      </c>
      <c r="C140" s="112" t="str" cm="1">
        <f t="array" ref="C140">_xlfn.REGEXEXTRACT(All_modules[[#This Row],[Code]],"[0-9]")</f>
        <v>1</v>
      </c>
      <c r="D140" s="48" t="str">
        <f>RIGHT(All_modules[[#This Row],[Code]], 1)</f>
        <v>2</v>
      </c>
      <c r="E140" s="30">
        <v>20</v>
      </c>
      <c r="F140" s="44" t="s">
        <v>1436</v>
      </c>
      <c r="G140" s="119" t="s">
        <v>1402</v>
      </c>
      <c r="I140" s="22"/>
      <c r="J140" s="22"/>
      <c r="K140" s="22"/>
      <c r="L140" s="22" t="s">
        <v>1403</v>
      </c>
      <c r="M140" s="22" t="s">
        <v>1403</v>
      </c>
      <c r="N140" s="22"/>
      <c r="O140" s="22"/>
      <c r="P140" s="22"/>
      <c r="Q140" s="22"/>
      <c r="R140" s="35"/>
      <c r="S140" s="25" t="s">
        <v>1437</v>
      </c>
      <c r="T140" s="21"/>
      <c r="U140" s="28"/>
      <c r="V140" s="30"/>
    </row>
    <row r="141" spans="1:22" x14ac:dyDescent="0.2">
      <c r="A141" s="124" t="s">
        <v>764</v>
      </c>
      <c r="B141" s="28" t="s">
        <v>763</v>
      </c>
      <c r="C141" s="112" t="str" cm="1">
        <f t="array" ref="C141">_xlfn.REGEXEXTRACT(All_modules[[#This Row],[Code]],"[0-9]")</f>
        <v>1</v>
      </c>
      <c r="D141" s="48" t="str">
        <f>RIGHT(All_modules[[#This Row],[Code]], 1)</f>
        <v>1</v>
      </c>
      <c r="E141" s="30">
        <v>10</v>
      </c>
      <c r="F141" s="44" t="s">
        <v>1436</v>
      </c>
      <c r="G141" s="119" t="s">
        <v>1402</v>
      </c>
      <c r="I141" s="22"/>
      <c r="J141" s="22" t="s">
        <v>1403</v>
      </c>
      <c r="K141" s="22"/>
      <c r="L141" s="22"/>
      <c r="M141" s="22"/>
      <c r="N141" s="22"/>
      <c r="O141" s="22"/>
      <c r="P141" s="22"/>
      <c r="Q141" s="22"/>
      <c r="R141" s="35"/>
      <c r="S141" s="25"/>
      <c r="T141" s="4"/>
      <c r="U141" s="28"/>
      <c r="V141" s="30" t="s">
        <v>765</v>
      </c>
    </row>
    <row r="142" spans="1:22" x14ac:dyDescent="0.2">
      <c r="A142" s="124" t="s">
        <v>107</v>
      </c>
      <c r="B142" s="125" t="s">
        <v>106</v>
      </c>
      <c r="C142" s="112" t="str" cm="1">
        <f t="array" ref="C142">_xlfn.REGEXEXTRACT(All_modules[[#This Row],[Code]],"[0-9]")</f>
        <v>1</v>
      </c>
      <c r="D142" s="48" t="str">
        <f>RIGHT(All_modules[[#This Row],[Code]], 1)</f>
        <v>A</v>
      </c>
      <c r="E142" s="30">
        <v>10</v>
      </c>
      <c r="F142" s="44" t="s">
        <v>1436</v>
      </c>
      <c r="G142" s="119" t="s">
        <v>1402</v>
      </c>
      <c r="I142" s="22"/>
      <c r="J142" s="22" t="s">
        <v>1403</v>
      </c>
      <c r="K142" s="22"/>
      <c r="L142" s="22"/>
      <c r="M142" s="22"/>
      <c r="N142" s="22"/>
      <c r="O142" s="22"/>
      <c r="P142" s="22"/>
      <c r="Q142" s="22"/>
      <c r="R142" s="35"/>
      <c r="S142" s="25"/>
      <c r="T142" s="21"/>
      <c r="U142" s="28"/>
      <c r="V142" s="30" t="s">
        <v>109</v>
      </c>
    </row>
    <row r="143" spans="1:22" x14ac:dyDescent="0.2">
      <c r="A143" s="124" t="s">
        <v>110</v>
      </c>
      <c r="B143" s="125" t="s">
        <v>106</v>
      </c>
      <c r="C143" s="112" t="str" cm="1">
        <f t="array" ref="C143">_xlfn.REGEXEXTRACT(All_modules[[#This Row],[Code]],"[0-9]")</f>
        <v>1</v>
      </c>
      <c r="D143" s="48" t="str">
        <f>RIGHT(All_modules[[#This Row],[Code]], 1)</f>
        <v>B</v>
      </c>
      <c r="E143" s="30">
        <v>10</v>
      </c>
      <c r="F143" s="44" t="s">
        <v>1436</v>
      </c>
      <c r="G143" s="120" t="s">
        <v>1402</v>
      </c>
      <c r="I143" s="22"/>
      <c r="J143" s="22"/>
      <c r="K143" s="22"/>
      <c r="L143" s="22"/>
      <c r="M143" s="22"/>
      <c r="N143" s="22"/>
      <c r="O143" s="22"/>
      <c r="P143" s="22"/>
      <c r="Q143" s="22"/>
      <c r="R143" s="35"/>
      <c r="S143" s="25"/>
      <c r="T143" s="21"/>
      <c r="U143" s="28"/>
      <c r="V143" s="30"/>
    </row>
    <row r="144" spans="1:22" x14ac:dyDescent="0.2">
      <c r="A144" s="124" t="s">
        <v>116</v>
      </c>
      <c r="B144" s="125" t="s">
        <v>115</v>
      </c>
      <c r="C144" s="112" t="str" cm="1">
        <f t="array" ref="C144">_xlfn.REGEXEXTRACT(All_modules[[#This Row],[Code]],"[0-9]")</f>
        <v>1</v>
      </c>
      <c r="D144" s="48" t="str">
        <f>RIGHT(All_modules[[#This Row],[Code]], 1)</f>
        <v>A</v>
      </c>
      <c r="E144" s="30">
        <v>10</v>
      </c>
      <c r="F144" s="44" t="s">
        <v>1436</v>
      </c>
      <c r="G144" s="119" t="s">
        <v>1402</v>
      </c>
      <c r="I144" s="22"/>
      <c r="J144" s="22" t="s">
        <v>1403</v>
      </c>
      <c r="K144" s="22"/>
      <c r="L144" s="22"/>
      <c r="M144" s="22"/>
      <c r="N144" s="22"/>
      <c r="O144" s="22"/>
      <c r="P144" s="22"/>
      <c r="Q144" s="22"/>
      <c r="R144" s="35"/>
      <c r="S144" s="25"/>
      <c r="T144" s="21"/>
      <c r="U144" s="28"/>
      <c r="V144" s="30" t="s">
        <v>117</v>
      </c>
    </row>
    <row r="145" spans="1:22" x14ac:dyDescent="0.2">
      <c r="A145" s="124" t="s">
        <v>118</v>
      </c>
      <c r="B145" s="125" t="s">
        <v>115</v>
      </c>
      <c r="C145" s="112" t="str" cm="1">
        <f t="array" ref="C145">_xlfn.REGEXEXTRACT(All_modules[[#This Row],[Code]],"[0-9]")</f>
        <v>1</v>
      </c>
      <c r="D145" s="48" t="str">
        <f>RIGHT(All_modules[[#This Row],[Code]], 1)</f>
        <v>B</v>
      </c>
      <c r="E145" s="27">
        <v>10</v>
      </c>
      <c r="F145" s="44" t="s">
        <v>1436</v>
      </c>
      <c r="G145" s="120" t="s">
        <v>1402</v>
      </c>
      <c r="I145" s="22"/>
      <c r="J145" s="22"/>
      <c r="K145" s="22"/>
      <c r="L145" s="22"/>
      <c r="M145" s="22"/>
      <c r="N145" s="22"/>
      <c r="O145" s="22"/>
      <c r="P145" s="22"/>
      <c r="Q145" s="22"/>
      <c r="R145" s="33"/>
      <c r="S145" s="25"/>
      <c r="T145" s="21"/>
      <c r="U145" s="28"/>
      <c r="V145" s="30"/>
    </row>
    <row r="146" spans="1:22" x14ac:dyDescent="0.2">
      <c r="A146" s="124" t="s">
        <v>307</v>
      </c>
      <c r="B146" s="28" t="s">
        <v>306</v>
      </c>
      <c r="C146" s="112" t="str" cm="1">
        <f t="array" ref="C146">_xlfn.REGEXEXTRACT(All_modules[[#This Row],[Code]],"[0-9]")</f>
        <v>1</v>
      </c>
      <c r="D146" s="48" t="str">
        <f>RIGHT(All_modules[[#This Row],[Code]], 1)</f>
        <v>1</v>
      </c>
      <c r="E146" s="30">
        <v>10</v>
      </c>
      <c r="F146" s="44" t="s">
        <v>1436</v>
      </c>
      <c r="G146" s="119" t="s">
        <v>1402</v>
      </c>
      <c r="I146" s="22"/>
      <c r="J146" s="22" t="s">
        <v>1403</v>
      </c>
      <c r="K146" s="22"/>
      <c r="L146" s="22"/>
      <c r="M146" s="22"/>
      <c r="N146" s="22"/>
      <c r="O146" s="22" t="s">
        <v>1403</v>
      </c>
      <c r="P146" s="22"/>
      <c r="Q146" s="22"/>
      <c r="R146" s="35"/>
      <c r="S146" s="25"/>
      <c r="T146" s="4"/>
      <c r="U146" s="28"/>
      <c r="V146" s="30"/>
    </row>
    <row r="147" spans="1:22" x14ac:dyDescent="0.2">
      <c r="A147" s="124" t="s">
        <v>745</v>
      </c>
      <c r="B147" s="28" t="s">
        <v>744</v>
      </c>
      <c r="C147" s="112" t="str" cm="1">
        <f t="array" ref="C147">_xlfn.REGEXEXTRACT(All_modules[[#This Row],[Code]],"[0-9]")</f>
        <v>1</v>
      </c>
      <c r="D147" s="48" t="str">
        <f>RIGHT(All_modules[[#This Row],[Code]], 1)</f>
        <v>2</v>
      </c>
      <c r="E147" s="30">
        <v>10</v>
      </c>
      <c r="F147" s="44" t="s">
        <v>1436</v>
      </c>
      <c r="G147" s="119" t="s">
        <v>1402</v>
      </c>
      <c r="I147" s="22"/>
      <c r="J147" s="22"/>
      <c r="K147" s="22"/>
      <c r="L147" s="22"/>
      <c r="M147" s="22"/>
      <c r="N147" s="22"/>
      <c r="O147" s="22"/>
      <c r="P147" s="22"/>
      <c r="Q147" s="22"/>
      <c r="R147" s="35"/>
      <c r="S147" s="25"/>
      <c r="T147" s="4"/>
      <c r="U147" s="28"/>
      <c r="V147" s="30"/>
    </row>
    <row r="148" spans="1:22" x14ac:dyDescent="0.2">
      <c r="A148" s="124" t="s">
        <v>418</v>
      </c>
      <c r="B148" s="28" t="s">
        <v>417</v>
      </c>
      <c r="C148" s="112" t="str" cm="1">
        <f t="array" ref="C148">_xlfn.REGEXEXTRACT(All_modules[[#This Row],[Code]],"[0-9]")</f>
        <v>1</v>
      </c>
      <c r="D148" s="48" t="str">
        <f>RIGHT(All_modules[[#This Row],[Code]], 1)</f>
        <v>2</v>
      </c>
      <c r="E148" s="30">
        <v>20</v>
      </c>
      <c r="F148" s="44" t="s">
        <v>1436</v>
      </c>
      <c r="G148" s="119" t="s">
        <v>1402</v>
      </c>
      <c r="I148" s="22"/>
      <c r="J148" s="22"/>
      <c r="K148" s="22"/>
      <c r="L148" s="22" t="s">
        <v>1403</v>
      </c>
      <c r="M148" s="22" t="s">
        <v>1403</v>
      </c>
      <c r="N148" s="22"/>
      <c r="O148" s="22"/>
      <c r="P148" s="22"/>
      <c r="Q148" s="22"/>
      <c r="R148" s="35"/>
      <c r="S148" s="25" t="s">
        <v>1409</v>
      </c>
      <c r="T148" s="4"/>
      <c r="U148" s="28"/>
      <c r="V148" s="30"/>
    </row>
    <row r="149" spans="1:22" x14ac:dyDescent="0.2">
      <c r="A149" s="124" t="s">
        <v>919</v>
      </c>
      <c r="B149" s="125" t="s">
        <v>918</v>
      </c>
      <c r="C149" s="112" t="str" cm="1">
        <f t="array" ref="C149">_xlfn.REGEXEXTRACT(All_modules[[#This Row],[Code]],"[0-9]")</f>
        <v>1</v>
      </c>
      <c r="D149" s="48" t="str">
        <f>RIGHT(All_modules[[#This Row],[Code]], 1)</f>
        <v>2</v>
      </c>
      <c r="E149" s="27">
        <v>10</v>
      </c>
      <c r="F149" s="44" t="s">
        <v>1436</v>
      </c>
      <c r="G149" s="119" t="s">
        <v>1402</v>
      </c>
      <c r="I149" s="22"/>
      <c r="J149" s="22"/>
      <c r="K149" s="22"/>
      <c r="L149" s="22"/>
      <c r="M149" s="22"/>
      <c r="N149" s="22"/>
      <c r="O149" s="22"/>
      <c r="P149" s="22"/>
      <c r="Q149" s="22"/>
      <c r="R149" s="33"/>
      <c r="S149" s="25" t="s">
        <v>1409</v>
      </c>
      <c r="T149" s="21"/>
      <c r="U149" s="28"/>
      <c r="V149" s="30" t="s">
        <v>920</v>
      </c>
    </row>
    <row r="150" spans="1:22" x14ac:dyDescent="0.2">
      <c r="A150" s="124" t="s">
        <v>855</v>
      </c>
      <c r="B150" s="125" t="s">
        <v>854</v>
      </c>
      <c r="C150" s="112" t="str" cm="1">
        <f t="array" ref="C150">_xlfn.REGEXEXTRACT(All_modules[[#This Row],[Code]],"[0-9]")</f>
        <v>1</v>
      </c>
      <c r="D150" s="48" t="str">
        <f>RIGHT(All_modules[[#This Row],[Code]], 1)</f>
        <v>2</v>
      </c>
      <c r="E150" s="27">
        <v>10</v>
      </c>
      <c r="F150" s="44" t="s">
        <v>1436</v>
      </c>
      <c r="G150" s="119" t="s">
        <v>1402</v>
      </c>
      <c r="I150" s="22"/>
      <c r="J150" s="22" t="s">
        <v>1403</v>
      </c>
      <c r="K150" s="22"/>
      <c r="L150" s="22"/>
      <c r="M150" s="22" t="s">
        <v>1403</v>
      </c>
      <c r="N150" s="22"/>
      <c r="O150" s="22"/>
      <c r="P150" s="22"/>
      <c r="Q150" s="22"/>
      <c r="R150" s="33"/>
      <c r="S150" s="25" t="s">
        <v>1409</v>
      </c>
      <c r="T150" s="21"/>
      <c r="U150" s="28"/>
      <c r="V150" s="30" t="s">
        <v>856</v>
      </c>
    </row>
    <row r="151" spans="1:22" x14ac:dyDescent="0.2">
      <c r="A151" s="124" t="s">
        <v>916</v>
      </c>
      <c r="B151" s="28" t="s">
        <v>915</v>
      </c>
      <c r="C151" s="112" t="str" cm="1">
        <f t="array" ref="C151">_xlfn.REGEXEXTRACT(All_modules[[#This Row],[Code]],"[0-9]")</f>
        <v>1</v>
      </c>
      <c r="D151" s="48" t="str">
        <f>RIGHT(All_modules[[#This Row],[Code]], 1)</f>
        <v>B</v>
      </c>
      <c r="E151" s="30">
        <v>10</v>
      </c>
      <c r="F151" s="44" t="s">
        <v>1436</v>
      </c>
      <c r="G151" s="119" t="s">
        <v>1402</v>
      </c>
      <c r="I151" s="22"/>
      <c r="J151" s="22"/>
      <c r="K151" s="22"/>
      <c r="L151" s="22"/>
      <c r="M151" s="22"/>
      <c r="N151" s="22"/>
      <c r="O151" s="22"/>
      <c r="P151" s="22"/>
      <c r="Q151" s="22"/>
      <c r="R151" s="35"/>
      <c r="S151" s="25"/>
      <c r="T151" s="4"/>
      <c r="U151" s="28"/>
      <c r="V151" s="30" t="s">
        <v>917</v>
      </c>
    </row>
    <row r="152" spans="1:22" x14ac:dyDescent="0.2">
      <c r="A152" s="124" t="s">
        <v>878</v>
      </c>
      <c r="B152" s="28" t="s">
        <v>877</v>
      </c>
      <c r="C152" s="112" t="str" cm="1">
        <f t="array" ref="C152">_xlfn.REGEXEXTRACT(All_modules[[#This Row],[Code]],"[0-9]")</f>
        <v>2</v>
      </c>
      <c r="D152" s="48" t="str">
        <f>RIGHT(All_modules[[#This Row],[Code]], 1)</f>
        <v>1</v>
      </c>
      <c r="E152" s="30">
        <v>10</v>
      </c>
      <c r="F152" s="44" t="s">
        <v>1436</v>
      </c>
      <c r="G152" s="119" t="s">
        <v>1402</v>
      </c>
      <c r="I152" s="22"/>
      <c r="J152" s="22"/>
      <c r="K152" s="22"/>
      <c r="L152" s="22"/>
      <c r="M152" s="22" t="s">
        <v>1403</v>
      </c>
      <c r="N152" s="22"/>
      <c r="O152" s="22"/>
      <c r="P152" s="22"/>
      <c r="Q152" s="22" t="s">
        <v>1403</v>
      </c>
      <c r="R152" s="35"/>
      <c r="S152" s="25" t="s">
        <v>1409</v>
      </c>
      <c r="T152" s="4"/>
      <c r="U152" s="28"/>
      <c r="V152" s="30" t="s">
        <v>879</v>
      </c>
    </row>
    <row r="153" spans="1:22" x14ac:dyDescent="0.2">
      <c r="A153" s="124" t="s">
        <v>924</v>
      </c>
      <c r="B153" s="28" t="s">
        <v>923</v>
      </c>
      <c r="C153" s="112" t="str" cm="1">
        <f t="array" ref="C153">_xlfn.REGEXEXTRACT(All_modules[[#This Row],[Code]],"[0-9]")</f>
        <v>2</v>
      </c>
      <c r="D153" s="48" t="str">
        <f>RIGHT(All_modules[[#This Row],[Code]], 1)</f>
        <v>1</v>
      </c>
      <c r="E153" s="30">
        <v>10</v>
      </c>
      <c r="F153" s="44" t="s">
        <v>1436</v>
      </c>
      <c r="G153" s="119" t="s">
        <v>1402</v>
      </c>
      <c r="I153" s="22"/>
      <c r="J153" s="22"/>
      <c r="K153" s="22"/>
      <c r="L153" s="22"/>
      <c r="M153" s="22"/>
      <c r="N153" s="22"/>
      <c r="O153" s="22"/>
      <c r="P153" s="22"/>
      <c r="Q153" s="22"/>
      <c r="R153" s="35"/>
      <c r="S153" s="25"/>
      <c r="T153" s="4"/>
      <c r="U153" s="28"/>
      <c r="V153" s="30"/>
    </row>
    <row r="154" spans="1:22" x14ac:dyDescent="0.2">
      <c r="A154" s="124" t="s">
        <v>928</v>
      </c>
      <c r="B154" s="28" t="s">
        <v>927</v>
      </c>
      <c r="C154" s="112" t="str" cm="1">
        <f t="array" ref="C154">_xlfn.REGEXEXTRACT(All_modules[[#This Row],[Code]],"[0-9]")</f>
        <v>2</v>
      </c>
      <c r="D154" s="48" t="str">
        <f>RIGHT(All_modules[[#This Row],[Code]], 1)</f>
        <v>2</v>
      </c>
      <c r="E154" s="30">
        <v>10</v>
      </c>
      <c r="F154" s="44" t="s">
        <v>1436</v>
      </c>
      <c r="G154" s="25" t="s">
        <v>1402</v>
      </c>
      <c r="I154" s="22"/>
      <c r="J154" s="22"/>
      <c r="K154" s="22"/>
      <c r="L154" s="22"/>
      <c r="M154" s="22"/>
      <c r="N154" s="22"/>
      <c r="O154" s="22"/>
      <c r="P154" s="22"/>
      <c r="Q154" s="22"/>
      <c r="R154" s="35"/>
      <c r="S154" s="25"/>
      <c r="T154" s="4"/>
      <c r="U154" s="28"/>
      <c r="V154" s="30"/>
    </row>
    <row r="155" spans="1:22" x14ac:dyDescent="0.2">
      <c r="A155" s="124" t="s">
        <v>112</v>
      </c>
      <c r="B155" s="28" t="s">
        <v>106</v>
      </c>
      <c r="C155" s="112" t="str" cm="1">
        <f t="array" ref="C155">_xlfn.REGEXEXTRACT(All_modules[[#This Row],[Code]],"[0-9]")</f>
        <v>2</v>
      </c>
      <c r="D155" s="48" t="str">
        <f>RIGHT(All_modules[[#This Row],[Code]], 1)</f>
        <v>1</v>
      </c>
      <c r="E155" s="30">
        <v>10</v>
      </c>
      <c r="F155" s="44" t="s">
        <v>1436</v>
      </c>
      <c r="G155" s="26" t="s">
        <v>1402</v>
      </c>
      <c r="I155" s="22"/>
      <c r="J155" s="22"/>
      <c r="K155" s="22"/>
      <c r="L155" s="22"/>
      <c r="M155" s="22"/>
      <c r="N155" s="22"/>
      <c r="O155" s="22"/>
      <c r="P155" s="22"/>
      <c r="Q155" s="22"/>
      <c r="R155" s="35"/>
      <c r="S155" s="25"/>
      <c r="T155" s="4"/>
      <c r="U155" s="28"/>
      <c r="V155" s="30"/>
    </row>
    <row r="156" spans="1:22" x14ac:dyDescent="0.2">
      <c r="A156" s="124" t="s">
        <v>119</v>
      </c>
      <c r="B156" s="125" t="s">
        <v>115</v>
      </c>
      <c r="C156" s="112" t="str" cm="1">
        <f t="array" ref="C156">_xlfn.REGEXEXTRACT(All_modules[[#This Row],[Code]],"[0-9]")</f>
        <v>2</v>
      </c>
      <c r="D156" s="48" t="str">
        <f>RIGHT(All_modules[[#This Row],[Code]], 1)</f>
        <v>2</v>
      </c>
      <c r="E156" s="27">
        <v>10</v>
      </c>
      <c r="F156" s="44" t="s">
        <v>1436</v>
      </c>
      <c r="G156" s="120" t="s">
        <v>1402</v>
      </c>
      <c r="I156" s="22"/>
      <c r="J156" s="22"/>
      <c r="K156" s="22"/>
      <c r="L156" s="22"/>
      <c r="M156" s="22"/>
      <c r="N156" s="22"/>
      <c r="O156" s="22"/>
      <c r="P156" s="22"/>
      <c r="Q156" s="22"/>
      <c r="R156" s="33"/>
      <c r="S156" s="25"/>
      <c r="T156" s="21"/>
      <c r="U156" s="28"/>
      <c r="V156" s="30"/>
    </row>
    <row r="157" spans="1:22" x14ac:dyDescent="0.2">
      <c r="A157" s="124" t="s">
        <v>445</v>
      </c>
      <c r="B157" s="125" t="s">
        <v>444</v>
      </c>
      <c r="C157" s="112" t="str" cm="1">
        <f t="array" ref="C157">_xlfn.REGEXEXTRACT(All_modules[[#This Row],[Code]],"[0-9]")</f>
        <v>2</v>
      </c>
      <c r="D157" s="48" t="str">
        <f>RIGHT(All_modules[[#This Row],[Code]], 1)</f>
        <v>1</v>
      </c>
      <c r="E157" s="27">
        <v>10</v>
      </c>
      <c r="F157" s="44" t="s">
        <v>1436</v>
      </c>
      <c r="G157" s="119" t="s">
        <v>1402</v>
      </c>
      <c r="I157" s="22"/>
      <c r="J157" s="22"/>
      <c r="K157" s="22"/>
      <c r="L157" s="22"/>
      <c r="M157" s="22" t="s">
        <v>1403</v>
      </c>
      <c r="N157" s="22"/>
      <c r="O157" s="22"/>
      <c r="P157" s="22" t="s">
        <v>1403</v>
      </c>
      <c r="Q157" s="22"/>
      <c r="R157" s="33"/>
      <c r="S157" s="25"/>
      <c r="T157" s="21"/>
      <c r="U157" s="28"/>
      <c r="V157" s="30"/>
    </row>
    <row r="158" spans="1:22" x14ac:dyDescent="0.2">
      <c r="A158" s="124" t="s">
        <v>410</v>
      </c>
      <c r="B158" s="125" t="s">
        <v>409</v>
      </c>
      <c r="C158" s="112" t="str" cm="1">
        <f t="array" ref="C158">_xlfn.REGEXEXTRACT(All_modules[[#This Row],[Code]],"[0-9]")</f>
        <v>2</v>
      </c>
      <c r="D158" s="48" t="str">
        <f>RIGHT(All_modules[[#This Row],[Code]], 1)</f>
        <v>0</v>
      </c>
      <c r="E158" s="30">
        <v>10</v>
      </c>
      <c r="F158" s="44" t="s">
        <v>1436</v>
      </c>
      <c r="G158" s="119" t="s">
        <v>1402</v>
      </c>
      <c r="I158" s="22"/>
      <c r="J158" s="22" t="s">
        <v>1403</v>
      </c>
      <c r="K158" s="22"/>
      <c r="L158" s="22"/>
      <c r="M158" s="22" t="s">
        <v>1403</v>
      </c>
      <c r="N158" s="22"/>
      <c r="O158" s="22"/>
      <c r="P158" s="22"/>
      <c r="Q158" s="22"/>
      <c r="R158" s="35"/>
      <c r="S158" s="25" t="s">
        <v>1409</v>
      </c>
      <c r="T158" s="21" t="s">
        <v>1437</v>
      </c>
      <c r="U158" s="28"/>
      <c r="V158" s="30" t="s">
        <v>411</v>
      </c>
    </row>
    <row r="159" spans="1:22" x14ac:dyDescent="0.2">
      <c r="A159" s="124" t="s">
        <v>894</v>
      </c>
      <c r="B159" s="125" t="s">
        <v>893</v>
      </c>
      <c r="C159" s="112" t="str" cm="1">
        <f t="array" ref="C159">_xlfn.REGEXEXTRACT(All_modules[[#This Row],[Code]],"[0-9]")</f>
        <v>2</v>
      </c>
      <c r="D159" s="48" t="str">
        <f>RIGHT(All_modules[[#This Row],[Code]], 1)</f>
        <v>0</v>
      </c>
      <c r="E159" s="30">
        <v>20</v>
      </c>
      <c r="F159" s="44" t="s">
        <v>1436</v>
      </c>
      <c r="G159" s="119" t="s">
        <v>1402</v>
      </c>
      <c r="I159" s="22"/>
      <c r="J159" s="22"/>
      <c r="K159" s="22"/>
      <c r="L159" s="22"/>
      <c r="M159" s="22"/>
      <c r="N159" s="22"/>
      <c r="O159" s="22"/>
      <c r="P159" s="22"/>
      <c r="Q159" s="22"/>
      <c r="R159" s="35"/>
      <c r="S159" s="25"/>
      <c r="T159" s="21"/>
      <c r="U159" s="28"/>
      <c r="V159" s="30"/>
    </row>
    <row r="160" spans="1:22" x14ac:dyDescent="0.2">
      <c r="A160" s="124" t="s">
        <v>746</v>
      </c>
      <c r="B160" s="28" t="s">
        <v>744</v>
      </c>
      <c r="C160" s="112" t="str" cm="1">
        <f t="array" ref="C160">_xlfn.REGEXEXTRACT(All_modules[[#This Row],[Code]],"[0-9]")</f>
        <v>2</v>
      </c>
      <c r="D160" s="48" t="str">
        <f>RIGHT(All_modules[[#This Row],[Code]], 1)</f>
        <v>2</v>
      </c>
      <c r="E160" s="30">
        <v>10</v>
      </c>
      <c r="F160" s="44" t="s">
        <v>1436</v>
      </c>
      <c r="G160" s="119" t="s">
        <v>1402</v>
      </c>
      <c r="I160" s="22"/>
      <c r="J160" s="22" t="s">
        <v>1403</v>
      </c>
      <c r="K160" s="22"/>
      <c r="L160" s="22"/>
      <c r="M160" s="22" t="s">
        <v>1403</v>
      </c>
      <c r="N160" s="22"/>
      <c r="O160" s="22"/>
      <c r="P160" s="22"/>
      <c r="Q160" s="22"/>
      <c r="R160" s="35"/>
      <c r="S160" s="25" t="s">
        <v>1409</v>
      </c>
      <c r="T160" s="4"/>
      <c r="U160" s="28"/>
      <c r="V160" s="30" t="s">
        <v>747</v>
      </c>
    </row>
    <row r="161" spans="1:22" x14ac:dyDescent="0.2">
      <c r="A161" s="124" t="s">
        <v>726</v>
      </c>
      <c r="B161" s="125" t="s">
        <v>725</v>
      </c>
      <c r="C161" s="112" t="str" cm="1">
        <f t="array" ref="C161">_xlfn.REGEXEXTRACT(All_modules[[#This Row],[Code]],"[0-9]")</f>
        <v>2</v>
      </c>
      <c r="D161" s="48" t="str">
        <f>RIGHT(All_modules[[#This Row],[Code]], 1)</f>
        <v>2</v>
      </c>
      <c r="E161" s="30">
        <v>20</v>
      </c>
      <c r="F161" s="44" t="s">
        <v>1436</v>
      </c>
      <c r="G161" s="119" t="s">
        <v>1402</v>
      </c>
      <c r="I161" s="22"/>
      <c r="J161" s="22"/>
      <c r="K161" s="22"/>
      <c r="L161" s="22" t="s">
        <v>1403</v>
      </c>
      <c r="M161" s="22" t="s">
        <v>1403</v>
      </c>
      <c r="N161" s="22"/>
      <c r="O161" s="22"/>
      <c r="P161" s="22"/>
      <c r="Q161" s="22"/>
      <c r="R161" s="35"/>
      <c r="S161" s="25" t="s">
        <v>1409</v>
      </c>
      <c r="T161" s="21"/>
      <c r="U161" s="28"/>
      <c r="V161" s="30"/>
    </row>
    <row r="162" spans="1:22" x14ac:dyDescent="0.2">
      <c r="A162" s="124" t="s">
        <v>1048</v>
      </c>
      <c r="B162" s="125" t="s">
        <v>1047</v>
      </c>
      <c r="C162" s="112" t="str" cm="1">
        <f t="array" ref="C162">_xlfn.REGEXEXTRACT(All_modules[[#This Row],[Code]],"[0-9]")</f>
        <v>2</v>
      </c>
      <c r="D162" s="48" t="str">
        <f>RIGHT(All_modules[[#This Row],[Code]], 1)</f>
        <v>2</v>
      </c>
      <c r="E162" s="27">
        <v>10</v>
      </c>
      <c r="F162" s="44" t="s">
        <v>1436</v>
      </c>
      <c r="G162" s="119" t="s">
        <v>1402</v>
      </c>
      <c r="I162" s="22"/>
      <c r="J162" s="22" t="s">
        <v>1403</v>
      </c>
      <c r="K162" s="22"/>
      <c r="L162" s="22"/>
      <c r="M162" s="22"/>
      <c r="N162" s="22"/>
      <c r="O162" s="22"/>
      <c r="P162" s="22"/>
      <c r="Q162" s="22"/>
      <c r="R162" s="33"/>
      <c r="S162" s="25" t="s">
        <v>1409</v>
      </c>
      <c r="T162" s="21"/>
      <c r="U162" s="28"/>
      <c r="V162" s="30" t="s">
        <v>1049</v>
      </c>
    </row>
    <row r="163" spans="1:22" x14ac:dyDescent="0.2">
      <c r="A163" s="124" t="s">
        <v>921</v>
      </c>
      <c r="B163" s="125" t="s">
        <v>918</v>
      </c>
      <c r="C163" s="112" t="str" cm="1">
        <f t="array" ref="C163">_xlfn.REGEXEXTRACT(All_modules[[#This Row],[Code]],"[0-9]")</f>
        <v>2</v>
      </c>
      <c r="D163" s="48" t="str">
        <f>RIGHT(All_modules[[#This Row],[Code]], 1)</f>
        <v>2</v>
      </c>
      <c r="E163" s="27">
        <v>10</v>
      </c>
      <c r="F163" s="44" t="s">
        <v>1436</v>
      </c>
      <c r="G163" s="119" t="s">
        <v>1402</v>
      </c>
      <c r="I163" s="22"/>
      <c r="J163" s="22" t="s">
        <v>1403</v>
      </c>
      <c r="K163" s="22"/>
      <c r="L163" s="22"/>
      <c r="M163" s="22" t="s">
        <v>1403</v>
      </c>
      <c r="N163" s="22"/>
      <c r="O163" s="22"/>
      <c r="P163" s="22"/>
      <c r="Q163" s="22"/>
      <c r="R163" s="33"/>
      <c r="S163" s="25" t="s">
        <v>1409</v>
      </c>
      <c r="T163" s="21"/>
      <c r="U163" s="28"/>
      <c r="V163" s="30" t="s">
        <v>922</v>
      </c>
    </row>
    <row r="164" spans="1:22" x14ac:dyDescent="0.2">
      <c r="A164" s="124" t="s">
        <v>858</v>
      </c>
      <c r="B164" s="125" t="s">
        <v>857</v>
      </c>
      <c r="C164" s="112" t="str" cm="1">
        <f t="array" ref="C164">_xlfn.REGEXEXTRACT(All_modules[[#This Row],[Code]],"[0-9]")</f>
        <v>2</v>
      </c>
      <c r="D164" s="48" t="str">
        <f>RIGHT(All_modules[[#This Row],[Code]], 1)</f>
        <v>2</v>
      </c>
      <c r="E164" s="27">
        <v>10</v>
      </c>
      <c r="F164" s="44" t="s">
        <v>1436</v>
      </c>
      <c r="G164" s="119" t="s">
        <v>1402</v>
      </c>
      <c r="I164" s="22"/>
      <c r="J164" s="22"/>
      <c r="K164" s="22"/>
      <c r="L164" s="22"/>
      <c r="M164" s="22"/>
      <c r="N164" s="22"/>
      <c r="O164" s="22"/>
      <c r="P164" s="22"/>
      <c r="Q164" s="22"/>
      <c r="R164" s="33"/>
      <c r="S164" s="25"/>
      <c r="T164" s="21"/>
      <c r="U164" s="28"/>
      <c r="V164" s="30"/>
    </row>
    <row r="165" spans="1:22" x14ac:dyDescent="0.2">
      <c r="A165" s="124" t="s">
        <v>383</v>
      </c>
      <c r="B165" s="125" t="s">
        <v>382</v>
      </c>
      <c r="C165" s="112" t="str" cm="1">
        <f t="array" ref="C165">_xlfn.REGEXEXTRACT(All_modules[[#This Row],[Code]],"[0-9]")</f>
        <v>2</v>
      </c>
      <c r="D165" s="48" t="str">
        <f>RIGHT(All_modules[[#This Row],[Code]], 1)</f>
        <v>1</v>
      </c>
      <c r="E165" s="30">
        <v>10</v>
      </c>
      <c r="F165" s="44" t="s">
        <v>1436</v>
      </c>
      <c r="G165" s="119" t="s">
        <v>1402</v>
      </c>
      <c r="I165" s="22"/>
      <c r="J165" s="22"/>
      <c r="K165" s="22"/>
      <c r="L165" s="22"/>
      <c r="M165" s="22" t="s">
        <v>1403</v>
      </c>
      <c r="N165" s="22"/>
      <c r="O165" s="22"/>
      <c r="P165" s="22"/>
      <c r="Q165" s="22"/>
      <c r="R165" s="35"/>
      <c r="S165" s="25" t="s">
        <v>1437</v>
      </c>
      <c r="T165" s="21"/>
      <c r="U165" s="28"/>
      <c r="V165" s="30"/>
    </row>
    <row r="166" spans="1:22" x14ac:dyDescent="0.2">
      <c r="A166" s="124" t="s">
        <v>377</v>
      </c>
      <c r="B166" s="125" t="s">
        <v>376</v>
      </c>
      <c r="C166" s="112" t="str" cm="1">
        <f t="array" ref="C166">_xlfn.REGEXEXTRACT(All_modules[[#This Row],[Code]],"[0-9]")</f>
        <v>2</v>
      </c>
      <c r="D166" s="48" t="str">
        <f>RIGHT(All_modules[[#This Row],[Code]], 1)</f>
        <v>2</v>
      </c>
      <c r="E166" s="30">
        <v>10</v>
      </c>
      <c r="F166" s="44" t="s">
        <v>1436</v>
      </c>
      <c r="G166" s="119" t="s">
        <v>1402</v>
      </c>
      <c r="I166" s="22"/>
      <c r="J166" s="22"/>
      <c r="K166" s="22"/>
      <c r="L166" s="22"/>
      <c r="M166" s="22" t="s">
        <v>1403</v>
      </c>
      <c r="N166" s="22"/>
      <c r="O166" s="22"/>
      <c r="P166" s="22"/>
      <c r="Q166" s="22"/>
      <c r="R166" s="35"/>
      <c r="S166" s="25" t="s">
        <v>1428</v>
      </c>
      <c r="T166" s="21"/>
      <c r="U166" s="28"/>
      <c r="V166" s="30"/>
    </row>
    <row r="167" spans="1:22" x14ac:dyDescent="0.2">
      <c r="A167" s="124" t="s">
        <v>420</v>
      </c>
      <c r="B167" s="125" t="s">
        <v>419</v>
      </c>
      <c r="C167" s="112" t="str" cm="1">
        <f t="array" ref="C167">_xlfn.REGEXEXTRACT(All_modules[[#This Row],[Code]],"[0-9]")</f>
        <v>2</v>
      </c>
      <c r="D167" s="48" t="str">
        <f>RIGHT(All_modules[[#This Row],[Code]], 1)</f>
        <v>1</v>
      </c>
      <c r="E167" s="30">
        <v>10</v>
      </c>
      <c r="F167" s="44" t="s">
        <v>1436</v>
      </c>
      <c r="G167" s="119" t="s">
        <v>1402</v>
      </c>
      <c r="I167" s="22"/>
      <c r="J167" s="22"/>
      <c r="K167" s="22"/>
      <c r="L167" s="22"/>
      <c r="M167" s="22" t="s">
        <v>1403</v>
      </c>
      <c r="N167" s="22"/>
      <c r="O167" s="22"/>
      <c r="P167" s="22"/>
      <c r="Q167" s="22"/>
      <c r="R167" s="35"/>
      <c r="S167" s="25" t="s">
        <v>1409</v>
      </c>
      <c r="T167" s="21"/>
      <c r="U167" s="28"/>
      <c r="V167" s="30" t="s">
        <v>421</v>
      </c>
    </row>
    <row r="168" spans="1:22" x14ac:dyDescent="0.2">
      <c r="A168" s="124" t="s">
        <v>683</v>
      </c>
      <c r="B168" s="125" t="s">
        <v>682</v>
      </c>
      <c r="C168" s="112" t="str" cm="1">
        <f t="array" ref="C168">_xlfn.REGEXEXTRACT(All_modules[[#This Row],[Code]],"[0-9]")</f>
        <v>2</v>
      </c>
      <c r="D168" s="48" t="str">
        <f>RIGHT(All_modules[[#This Row],[Code]], 1)</f>
        <v>1</v>
      </c>
      <c r="E168" s="30">
        <v>10</v>
      </c>
      <c r="F168" s="44" t="s">
        <v>1436</v>
      </c>
      <c r="G168" s="119" t="s">
        <v>1402</v>
      </c>
      <c r="I168" s="22"/>
      <c r="J168" s="22"/>
      <c r="K168" s="22"/>
      <c r="L168" s="22"/>
      <c r="M168" s="22" t="s">
        <v>1403</v>
      </c>
      <c r="N168" s="22"/>
      <c r="O168" s="22"/>
      <c r="P168" s="22"/>
      <c r="Q168" s="22"/>
      <c r="R168" s="35"/>
      <c r="S168" s="25"/>
      <c r="T168" s="21"/>
      <c r="U168" s="28"/>
      <c r="V168" s="30"/>
    </row>
    <row r="169" spans="1:22" x14ac:dyDescent="0.2">
      <c r="A169" s="124" t="s">
        <v>685</v>
      </c>
      <c r="B169" s="125" t="s">
        <v>684</v>
      </c>
      <c r="C169" s="112" t="str" cm="1">
        <f t="array" ref="C169">_xlfn.REGEXEXTRACT(All_modules[[#This Row],[Code]],"[0-9]")</f>
        <v>2</v>
      </c>
      <c r="D169" s="48" t="str">
        <f>RIGHT(All_modules[[#This Row],[Code]], 1)</f>
        <v>2</v>
      </c>
      <c r="E169" s="30">
        <v>10</v>
      </c>
      <c r="F169" s="44" t="s">
        <v>1436</v>
      </c>
      <c r="G169" s="119" t="s">
        <v>1402</v>
      </c>
      <c r="I169" s="22"/>
      <c r="J169" s="22"/>
      <c r="K169" s="22"/>
      <c r="L169" s="22"/>
      <c r="M169" s="22" t="s">
        <v>1403</v>
      </c>
      <c r="N169" s="22"/>
      <c r="O169" s="22"/>
      <c r="P169" s="22"/>
      <c r="Q169" s="22"/>
      <c r="R169" s="35"/>
      <c r="S169" s="25"/>
      <c r="T169" s="21"/>
      <c r="U169" s="28"/>
      <c r="V169" s="30"/>
    </row>
    <row r="170" spans="1:22" x14ac:dyDescent="0.2">
      <c r="A170" s="124" t="s">
        <v>851</v>
      </c>
      <c r="B170" s="125" t="s">
        <v>850</v>
      </c>
      <c r="C170" s="112" t="str" cm="1">
        <f t="array" ref="C170">_xlfn.REGEXEXTRACT(All_modules[[#This Row],[Code]],"[0-9]")</f>
        <v>2</v>
      </c>
      <c r="D170" s="48" t="str">
        <f>RIGHT(All_modules[[#This Row],[Code]], 1)</f>
        <v>1</v>
      </c>
      <c r="E170" s="30">
        <v>10</v>
      </c>
      <c r="F170" s="44" t="s">
        <v>1436</v>
      </c>
      <c r="G170" s="119" t="s">
        <v>1402</v>
      </c>
      <c r="I170" s="22"/>
      <c r="J170" s="22"/>
      <c r="K170" s="22"/>
      <c r="L170" s="22"/>
      <c r="M170" s="22" t="s">
        <v>1403</v>
      </c>
      <c r="N170" s="22"/>
      <c r="O170" s="22"/>
      <c r="P170" s="22"/>
      <c r="Q170" s="22"/>
      <c r="R170" s="35"/>
      <c r="S170" s="25"/>
      <c r="T170" s="21"/>
      <c r="U170" s="28"/>
      <c r="V170" s="30"/>
    </row>
    <row r="171" spans="1:22" x14ac:dyDescent="0.2">
      <c r="A171" s="124" t="s">
        <v>853</v>
      </c>
      <c r="B171" s="125" t="s">
        <v>852</v>
      </c>
      <c r="C171" s="112" t="str" cm="1">
        <f t="array" ref="C171">_xlfn.REGEXEXTRACT(All_modules[[#This Row],[Code]],"[0-9]")</f>
        <v>2</v>
      </c>
      <c r="D171" s="48" t="str">
        <f>RIGHT(All_modules[[#This Row],[Code]], 1)</f>
        <v>2</v>
      </c>
      <c r="E171" s="30">
        <v>10</v>
      </c>
      <c r="F171" s="44" t="s">
        <v>1436</v>
      </c>
      <c r="G171" s="119" t="s">
        <v>1402</v>
      </c>
      <c r="I171" s="22" t="s">
        <v>1403</v>
      </c>
      <c r="J171" s="22"/>
      <c r="K171" s="22"/>
      <c r="L171" s="22"/>
      <c r="M171" s="22" t="s">
        <v>1403</v>
      </c>
      <c r="N171" s="22"/>
      <c r="O171" s="22"/>
      <c r="P171" s="22"/>
      <c r="Q171" s="22"/>
      <c r="R171" s="35"/>
      <c r="S171" s="25"/>
      <c r="T171" s="21"/>
      <c r="U171" s="28"/>
      <c r="V171" s="30"/>
    </row>
    <row r="172" spans="1:22" x14ac:dyDescent="0.2">
      <c r="A172" s="124" t="s">
        <v>634</v>
      </c>
      <c r="B172" s="125" t="s">
        <v>633</v>
      </c>
      <c r="C172" s="112" t="str" cm="1">
        <f t="array" ref="C172">_xlfn.REGEXEXTRACT(All_modules[[#This Row],[Code]],"[0-9]")</f>
        <v>2</v>
      </c>
      <c r="D172" s="48" t="str">
        <f>RIGHT(All_modules[[#This Row],[Code]], 1)</f>
        <v>1</v>
      </c>
      <c r="E172" s="30">
        <v>10</v>
      </c>
      <c r="F172" s="44" t="s">
        <v>1436</v>
      </c>
      <c r="G172" s="119" t="s">
        <v>1402</v>
      </c>
      <c r="I172" s="22" t="s">
        <v>1403</v>
      </c>
      <c r="J172" s="22"/>
      <c r="K172" s="22"/>
      <c r="L172" s="22"/>
      <c r="M172" s="22" t="s">
        <v>1403</v>
      </c>
      <c r="N172" s="22"/>
      <c r="O172" s="22"/>
      <c r="P172" s="22"/>
      <c r="Q172" s="22"/>
      <c r="R172" s="35"/>
      <c r="S172" s="25"/>
      <c r="T172" s="21"/>
      <c r="U172" s="28"/>
      <c r="V172" s="30"/>
    </row>
    <row r="173" spans="1:22" x14ac:dyDescent="0.2">
      <c r="A173" s="124" t="s">
        <v>433</v>
      </c>
      <c r="B173" s="125" t="s">
        <v>432</v>
      </c>
      <c r="C173" s="112" t="str" cm="1">
        <f t="array" ref="C173">_xlfn.REGEXEXTRACT(All_modules[[#This Row],[Code]],"[0-9]")</f>
        <v>2</v>
      </c>
      <c r="D173" s="48" t="str">
        <f>RIGHT(All_modules[[#This Row],[Code]], 1)</f>
        <v>2</v>
      </c>
      <c r="E173" s="30">
        <v>20</v>
      </c>
      <c r="F173" s="44" t="s">
        <v>1436</v>
      </c>
      <c r="G173" s="119" t="s">
        <v>1402</v>
      </c>
      <c r="I173" s="22"/>
      <c r="J173" s="22"/>
      <c r="K173" s="22"/>
      <c r="L173" s="22"/>
      <c r="M173" s="22" t="s">
        <v>1403</v>
      </c>
      <c r="N173" s="22"/>
      <c r="O173" s="22"/>
      <c r="P173" s="22" t="s">
        <v>1403</v>
      </c>
      <c r="Q173" s="22"/>
      <c r="R173" s="35"/>
      <c r="S173" s="25"/>
      <c r="T173" s="21"/>
      <c r="U173" s="28"/>
      <c r="V173" s="30"/>
    </row>
    <row r="174" spans="1:22" x14ac:dyDescent="0.2">
      <c r="A174" s="124" t="s">
        <v>114</v>
      </c>
      <c r="B174" s="125" t="s">
        <v>113</v>
      </c>
      <c r="C174" s="112" t="str" cm="1">
        <f t="array" ref="C174">_xlfn.REGEXEXTRACT(All_modules[[#This Row],[Code]],"[0-9]")</f>
        <v>3</v>
      </c>
      <c r="D174" s="48" t="str">
        <f>RIGHT(All_modules[[#This Row],[Code]], 1)</f>
        <v>1</v>
      </c>
      <c r="E174" s="30">
        <v>10</v>
      </c>
      <c r="F174" s="44" t="s">
        <v>1436</v>
      </c>
      <c r="G174" s="119" t="s">
        <v>1402</v>
      </c>
      <c r="I174" s="22" t="s">
        <v>1403</v>
      </c>
      <c r="J174" s="22"/>
      <c r="K174" s="22"/>
      <c r="L174" s="22"/>
      <c r="M174" s="22" t="s">
        <v>1403</v>
      </c>
      <c r="N174" s="22"/>
      <c r="O174" s="22"/>
      <c r="P174" s="22"/>
      <c r="Q174" s="22"/>
      <c r="R174" s="35"/>
      <c r="S174" s="25"/>
      <c r="T174" s="21"/>
      <c r="U174" s="28"/>
      <c r="V174" s="30"/>
    </row>
    <row r="175" spans="1:22" x14ac:dyDescent="0.2">
      <c r="A175" s="124" t="s">
        <v>925</v>
      </c>
      <c r="B175" s="125" t="s">
        <v>923</v>
      </c>
      <c r="C175" s="112" t="str" cm="1">
        <f t="array" ref="C175">_xlfn.REGEXEXTRACT(All_modules[[#This Row],[Code]],"[0-9]")</f>
        <v>3</v>
      </c>
      <c r="D175" s="48" t="str">
        <f>RIGHT(All_modules[[#This Row],[Code]], 1)</f>
        <v>1</v>
      </c>
      <c r="E175" s="30">
        <v>10</v>
      </c>
      <c r="F175" s="44" t="s">
        <v>1436</v>
      </c>
      <c r="G175" s="119" t="s">
        <v>1402</v>
      </c>
      <c r="I175" s="22" t="s">
        <v>1403</v>
      </c>
      <c r="J175" s="22" t="s">
        <v>1403</v>
      </c>
      <c r="K175" s="22"/>
      <c r="L175" s="22"/>
      <c r="M175" s="22"/>
      <c r="N175" s="22"/>
      <c r="O175" s="22"/>
      <c r="P175" s="22"/>
      <c r="Q175" s="22"/>
      <c r="R175" s="35"/>
      <c r="S175" s="25" t="s">
        <v>1409</v>
      </c>
      <c r="T175" s="21"/>
      <c r="U175" s="28"/>
      <c r="V175" s="30" t="s">
        <v>926</v>
      </c>
    </row>
    <row r="176" spans="1:22" x14ac:dyDescent="0.2">
      <c r="A176" s="124" t="s">
        <v>860</v>
      </c>
      <c r="B176" s="28" t="s">
        <v>859</v>
      </c>
      <c r="C176" s="112" t="str" cm="1">
        <f t="array" ref="C176">_xlfn.REGEXEXTRACT(All_modules[[#This Row],[Code]],"[0-9]")</f>
        <v>3</v>
      </c>
      <c r="D176" s="48" t="str">
        <f>RIGHT(All_modules[[#This Row],[Code]], 1)</f>
        <v>1</v>
      </c>
      <c r="E176" s="30">
        <v>10</v>
      </c>
      <c r="F176" s="44" t="s">
        <v>1436</v>
      </c>
      <c r="G176" s="119" t="s">
        <v>1402</v>
      </c>
      <c r="I176" s="22"/>
      <c r="J176" s="22"/>
      <c r="K176" s="22"/>
      <c r="L176" s="22"/>
      <c r="M176" s="22"/>
      <c r="N176" s="22"/>
      <c r="O176" s="22"/>
      <c r="P176" s="22"/>
      <c r="Q176" s="22"/>
      <c r="R176" s="35"/>
      <c r="S176" s="25"/>
      <c r="T176" s="4"/>
      <c r="U176" s="28"/>
      <c r="V176" s="30"/>
    </row>
    <row r="177" spans="1:22" x14ac:dyDescent="0.2">
      <c r="A177" s="124" t="s">
        <v>860</v>
      </c>
      <c r="B177" s="28" t="s">
        <v>859</v>
      </c>
      <c r="C177" s="112" t="str" cm="1">
        <f t="array" ref="C177">_xlfn.REGEXEXTRACT(All_modules[[#This Row],[Code]],"[0-9]")</f>
        <v>3</v>
      </c>
      <c r="D177" s="48" t="str">
        <f>RIGHT(All_modules[[#This Row],[Code]], 1)</f>
        <v>1</v>
      </c>
      <c r="E177" s="30">
        <v>10</v>
      </c>
      <c r="F177" s="44" t="s">
        <v>1436</v>
      </c>
      <c r="G177" s="119" t="s">
        <v>1402</v>
      </c>
      <c r="I177" s="22" t="s">
        <v>1403</v>
      </c>
      <c r="J177" s="22" t="s">
        <v>1403</v>
      </c>
      <c r="K177" s="22"/>
      <c r="L177" s="22"/>
      <c r="M177" s="22"/>
      <c r="N177" s="22"/>
      <c r="O177" s="22"/>
      <c r="P177" s="22"/>
      <c r="Q177" s="22"/>
      <c r="R177" s="35"/>
      <c r="S177" s="25" t="s">
        <v>1409</v>
      </c>
      <c r="T177" s="4"/>
      <c r="U177" s="28"/>
      <c r="V177" s="30" t="s">
        <v>861</v>
      </c>
    </row>
    <row r="178" spans="1:22" x14ac:dyDescent="0.2">
      <c r="A178" s="124" t="s">
        <v>863</v>
      </c>
      <c r="B178" s="28" t="s">
        <v>862</v>
      </c>
      <c r="C178" s="112" t="str" cm="1">
        <f t="array" ref="C178">_xlfn.REGEXEXTRACT(All_modules[[#This Row],[Code]],"[0-9]")</f>
        <v>3</v>
      </c>
      <c r="D178" s="48" t="str">
        <f>RIGHT(All_modules[[#This Row],[Code]], 1)</f>
        <v>2</v>
      </c>
      <c r="E178" s="30">
        <v>10</v>
      </c>
      <c r="F178" s="44" t="s">
        <v>1436</v>
      </c>
      <c r="G178" s="119" t="s">
        <v>1402</v>
      </c>
      <c r="I178" s="22"/>
      <c r="J178" s="22"/>
      <c r="K178" s="22"/>
      <c r="L178" s="22"/>
      <c r="M178" s="22"/>
      <c r="N178" s="22"/>
      <c r="O178" s="22"/>
      <c r="P178" s="22"/>
      <c r="Q178" s="22"/>
      <c r="R178" s="35"/>
      <c r="S178" s="25"/>
      <c r="T178" s="4"/>
      <c r="U178" s="28"/>
      <c r="V178" s="30"/>
    </row>
    <row r="179" spans="1:22" x14ac:dyDescent="0.2">
      <c r="A179" s="124" t="s">
        <v>863</v>
      </c>
      <c r="B179" s="125" t="s">
        <v>862</v>
      </c>
      <c r="C179" s="112" t="str" cm="1">
        <f t="array" ref="C179">_xlfn.REGEXEXTRACT(All_modules[[#This Row],[Code]],"[0-9]")</f>
        <v>3</v>
      </c>
      <c r="D179" s="48" t="str">
        <f>RIGHT(All_modules[[#This Row],[Code]], 1)</f>
        <v>2</v>
      </c>
      <c r="E179" s="30">
        <v>10</v>
      </c>
      <c r="F179" s="44" t="s">
        <v>1436</v>
      </c>
      <c r="G179" s="119" t="s">
        <v>1402</v>
      </c>
      <c r="I179" s="22" t="s">
        <v>1403</v>
      </c>
      <c r="J179" s="22"/>
      <c r="K179" s="22"/>
      <c r="L179" s="22"/>
      <c r="M179" s="22" t="s">
        <v>1403</v>
      </c>
      <c r="N179" s="22"/>
      <c r="O179" s="22"/>
      <c r="P179" s="22"/>
      <c r="Q179" s="22"/>
      <c r="R179" s="35"/>
      <c r="S179" s="25"/>
      <c r="T179" s="21"/>
      <c r="U179" s="28"/>
      <c r="V179" s="30"/>
    </row>
    <row r="180" spans="1:22" x14ac:dyDescent="0.2">
      <c r="A180" s="124" t="s">
        <v>1316</v>
      </c>
      <c r="B180" s="125" t="s">
        <v>1315</v>
      </c>
      <c r="C180" s="112" t="str" cm="1">
        <f t="array" ref="C180">_xlfn.REGEXEXTRACT(All_modules[[#This Row],[Code]],"[0-9]")</f>
        <v>3</v>
      </c>
      <c r="D180" s="48" t="str">
        <f>RIGHT(All_modules[[#This Row],[Code]], 1)</f>
        <v>1</v>
      </c>
      <c r="E180" s="30">
        <v>10</v>
      </c>
      <c r="F180" s="44" t="s">
        <v>1436</v>
      </c>
      <c r="G180" s="119" t="s">
        <v>1402</v>
      </c>
      <c r="I180" s="22"/>
      <c r="J180" s="22"/>
      <c r="K180" s="22"/>
      <c r="L180" s="22"/>
      <c r="M180" s="22" t="s">
        <v>1403</v>
      </c>
      <c r="N180" s="22"/>
      <c r="O180" s="22"/>
      <c r="P180" s="22"/>
      <c r="Q180" s="22"/>
      <c r="R180" s="35"/>
      <c r="S180" s="25" t="s">
        <v>1428</v>
      </c>
      <c r="T180" s="21" t="s">
        <v>1437</v>
      </c>
      <c r="U180" s="28"/>
      <c r="V180" s="30" t="s">
        <v>1317</v>
      </c>
    </row>
    <row r="181" spans="1:22" x14ac:dyDescent="0.2">
      <c r="A181" s="124" t="s">
        <v>1223</v>
      </c>
      <c r="B181" s="125" t="s">
        <v>1222</v>
      </c>
      <c r="C181" s="112" t="str" cm="1">
        <f t="array" ref="C181">_xlfn.REGEXEXTRACT(All_modules[[#This Row],[Code]],"[0-9]")</f>
        <v>3</v>
      </c>
      <c r="D181" s="48" t="str">
        <f>RIGHT(All_modules[[#This Row],[Code]], 1)</f>
        <v>2</v>
      </c>
      <c r="E181" s="30">
        <v>10</v>
      </c>
      <c r="F181" s="44" t="s">
        <v>1436</v>
      </c>
      <c r="G181" s="119" t="s">
        <v>1402</v>
      </c>
      <c r="I181" s="22"/>
      <c r="J181" s="22"/>
      <c r="K181" s="22"/>
      <c r="L181" s="22"/>
      <c r="M181" s="22" t="s">
        <v>1403</v>
      </c>
      <c r="N181" s="22"/>
      <c r="O181" s="22"/>
      <c r="P181" s="22"/>
      <c r="Q181" s="22"/>
      <c r="R181" s="35"/>
      <c r="S181" s="25" t="s">
        <v>1409</v>
      </c>
      <c r="T181" s="21"/>
      <c r="U181" s="28"/>
      <c r="V181" s="30" t="s">
        <v>421</v>
      </c>
    </row>
    <row r="182" spans="1:22" x14ac:dyDescent="0.2">
      <c r="A182" s="124" t="s">
        <v>954</v>
      </c>
      <c r="B182" s="125" t="s">
        <v>953</v>
      </c>
      <c r="C182" s="112" t="str" cm="1">
        <f t="array" ref="C182">_xlfn.REGEXEXTRACT(All_modules[[#This Row],[Code]],"[0-9]")</f>
        <v>3</v>
      </c>
      <c r="D182" s="48" t="str">
        <f>RIGHT(All_modules[[#This Row],[Code]], 1)</f>
        <v>2</v>
      </c>
      <c r="E182" s="30">
        <v>10</v>
      </c>
      <c r="F182" s="44" t="s">
        <v>1436</v>
      </c>
      <c r="G182" s="119" t="s">
        <v>1402</v>
      </c>
      <c r="I182" s="22"/>
      <c r="J182" s="22"/>
      <c r="K182" s="22"/>
      <c r="L182" s="22"/>
      <c r="M182" s="22" t="s">
        <v>1403</v>
      </c>
      <c r="N182" s="22"/>
      <c r="O182" s="22"/>
      <c r="P182" s="22" t="s">
        <v>1403</v>
      </c>
      <c r="Q182" s="22"/>
      <c r="R182" s="35"/>
      <c r="S182" s="25" t="s">
        <v>1438</v>
      </c>
      <c r="T182" s="21"/>
      <c r="U182" s="28"/>
      <c r="V182" s="30"/>
    </row>
    <row r="183" spans="1:22" x14ac:dyDescent="0.2">
      <c r="A183" s="124" t="s">
        <v>895</v>
      </c>
      <c r="B183" s="125" t="s">
        <v>893</v>
      </c>
      <c r="C183" s="112" t="str" cm="1">
        <f t="array" ref="C183">_xlfn.REGEXEXTRACT(All_modules[[#This Row],[Code]],"[0-9]")</f>
        <v>3</v>
      </c>
      <c r="D183" s="48" t="str">
        <f>RIGHT(All_modules[[#This Row],[Code]], 1)</f>
        <v>0</v>
      </c>
      <c r="E183" s="27">
        <v>20</v>
      </c>
      <c r="F183" s="44" t="s">
        <v>1436</v>
      </c>
      <c r="G183" s="119" t="s">
        <v>1402</v>
      </c>
      <c r="I183" s="22" t="s">
        <v>1403</v>
      </c>
      <c r="J183" s="22"/>
      <c r="K183" s="22"/>
      <c r="L183" s="22"/>
      <c r="M183" s="22" t="s">
        <v>1403</v>
      </c>
      <c r="N183" s="22"/>
      <c r="O183" s="22"/>
      <c r="P183" s="22"/>
      <c r="Q183" s="22"/>
      <c r="R183" s="33"/>
      <c r="S183" s="25"/>
      <c r="T183" s="21"/>
      <c r="U183" s="28"/>
      <c r="V183" s="30"/>
    </row>
    <row r="184" spans="1:22" x14ac:dyDescent="0.2">
      <c r="A184" s="124" t="s">
        <v>914</v>
      </c>
      <c r="B184" s="125" t="s">
        <v>913</v>
      </c>
      <c r="C184" s="112" t="str" cm="1">
        <f t="array" ref="C184">_xlfn.REGEXEXTRACT(All_modules[[#This Row],[Code]],"[0-9]")</f>
        <v>3</v>
      </c>
      <c r="D184" s="48" t="str">
        <f>RIGHT(All_modules[[#This Row],[Code]], 1)</f>
        <v>1</v>
      </c>
      <c r="E184" s="27">
        <v>10</v>
      </c>
      <c r="F184" s="44" t="s">
        <v>1436</v>
      </c>
      <c r="G184" s="119" t="s">
        <v>1402</v>
      </c>
      <c r="I184" s="22"/>
      <c r="J184" s="22"/>
      <c r="K184" s="22"/>
      <c r="L184" s="22"/>
      <c r="M184" s="22"/>
      <c r="N184" s="22"/>
      <c r="O184" s="22"/>
      <c r="P184" s="22"/>
      <c r="Q184" s="22"/>
      <c r="R184" s="33"/>
      <c r="S184" s="25"/>
      <c r="T184" s="21"/>
      <c r="U184" s="28"/>
      <c r="V184" s="30"/>
    </row>
    <row r="185" spans="1:22" x14ac:dyDescent="0.2">
      <c r="A185" s="124" t="s">
        <v>412</v>
      </c>
      <c r="B185" s="125" t="s">
        <v>409</v>
      </c>
      <c r="C185" s="112" t="str" cm="1">
        <f t="array" ref="C185">_xlfn.REGEXEXTRACT(All_modules[[#This Row],[Code]],"[0-9]")</f>
        <v>3</v>
      </c>
      <c r="D185" s="48" t="str">
        <f>RIGHT(All_modules[[#This Row],[Code]], 1)</f>
        <v>0</v>
      </c>
      <c r="E185" s="27">
        <v>20</v>
      </c>
      <c r="F185" s="44" t="s">
        <v>1436</v>
      </c>
      <c r="G185" s="119" t="s">
        <v>1402</v>
      </c>
      <c r="I185" s="22" t="s">
        <v>1403</v>
      </c>
      <c r="J185" s="22"/>
      <c r="K185" s="22"/>
      <c r="L185" s="22"/>
      <c r="M185" s="22" t="s">
        <v>1403</v>
      </c>
      <c r="N185" s="22"/>
      <c r="O185" s="22"/>
      <c r="P185" s="22"/>
      <c r="Q185" s="22"/>
      <c r="R185" s="35"/>
      <c r="S185" s="25"/>
      <c r="T185" s="21"/>
      <c r="U185" s="28"/>
      <c r="V185" s="30"/>
    </row>
    <row r="186" spans="1:22" x14ac:dyDescent="0.2">
      <c r="A186" s="124" t="s">
        <v>897</v>
      </c>
      <c r="B186" s="125" t="s">
        <v>896</v>
      </c>
      <c r="C186" s="112" t="str" cm="1">
        <f t="array" ref="C186">_xlfn.REGEXEXTRACT(All_modules[[#This Row],[Code]],"[0-9]")</f>
        <v>3</v>
      </c>
      <c r="D186" s="48" t="str">
        <f>RIGHT(All_modules[[#This Row],[Code]], 1)</f>
        <v>2</v>
      </c>
      <c r="E186" s="27">
        <v>10</v>
      </c>
      <c r="F186" s="44" t="s">
        <v>1436</v>
      </c>
      <c r="G186" s="119" t="s">
        <v>1402</v>
      </c>
      <c r="I186" s="22" t="s">
        <v>1403</v>
      </c>
      <c r="J186" s="22"/>
      <c r="K186" s="22"/>
      <c r="L186" s="22"/>
      <c r="M186" s="22" t="s">
        <v>1403</v>
      </c>
      <c r="N186" s="22"/>
      <c r="O186" s="22"/>
      <c r="P186" s="22"/>
      <c r="Q186" s="22"/>
      <c r="R186" s="35"/>
      <c r="S186" s="25"/>
      <c r="T186" s="21"/>
      <c r="U186" s="28"/>
      <c r="V186" s="30"/>
    </row>
    <row r="187" spans="1:22" x14ac:dyDescent="0.2">
      <c r="A187" s="124" t="s">
        <v>485</v>
      </c>
      <c r="B187" s="125" t="s">
        <v>484</v>
      </c>
      <c r="C187" s="112" t="str" cm="1">
        <f t="array" ref="C187">_xlfn.REGEXEXTRACT(All_modules[[#This Row],[Code]],"[0-9]")</f>
        <v>3</v>
      </c>
      <c r="D187" s="48" t="str">
        <f>RIGHT(All_modules[[#This Row],[Code]], 1)</f>
        <v>2</v>
      </c>
      <c r="E187" s="27">
        <v>10</v>
      </c>
      <c r="F187" s="44" t="s">
        <v>1436</v>
      </c>
      <c r="G187" s="119" t="s">
        <v>1402</v>
      </c>
      <c r="I187" s="22"/>
      <c r="J187" s="22"/>
      <c r="K187" s="22"/>
      <c r="L187" s="22"/>
      <c r="M187" s="22" t="s">
        <v>1403</v>
      </c>
      <c r="N187" s="22"/>
      <c r="O187" s="22"/>
      <c r="P187" s="22"/>
      <c r="Q187" s="22"/>
      <c r="R187" s="35"/>
      <c r="S187" s="25"/>
      <c r="T187" s="21"/>
      <c r="U187" s="28"/>
      <c r="V187" s="30"/>
    </row>
    <row r="188" spans="1:22" x14ac:dyDescent="0.2">
      <c r="A188" s="124" t="s">
        <v>1309</v>
      </c>
      <c r="B188" s="125" t="s">
        <v>1308</v>
      </c>
      <c r="C188" s="112" t="str" cm="1">
        <f t="array" ref="C188">_xlfn.REGEXEXTRACT(All_modules[[#This Row],[Code]],"[0-9]")</f>
        <v>3</v>
      </c>
      <c r="D188" s="48" t="str">
        <f>RIGHT(All_modules[[#This Row],[Code]], 1)</f>
        <v>1</v>
      </c>
      <c r="E188" s="27">
        <v>10</v>
      </c>
      <c r="F188" s="44" t="s">
        <v>1436</v>
      </c>
      <c r="G188" s="119" t="s">
        <v>1402</v>
      </c>
      <c r="I188" s="22"/>
      <c r="J188" s="22"/>
      <c r="K188" s="22"/>
      <c r="L188" s="22"/>
      <c r="M188" s="22" t="s">
        <v>1403</v>
      </c>
      <c r="N188" s="22"/>
      <c r="O188" s="22"/>
      <c r="P188" s="22"/>
      <c r="Q188" s="22"/>
      <c r="R188" s="33"/>
      <c r="S188" s="25" t="s">
        <v>1437</v>
      </c>
      <c r="T188" s="21" t="s">
        <v>1409</v>
      </c>
      <c r="U188" s="28"/>
      <c r="V188" s="30" t="s">
        <v>1310</v>
      </c>
    </row>
    <row r="189" spans="1:22" x14ac:dyDescent="0.2">
      <c r="A189" s="124" t="s">
        <v>1312</v>
      </c>
      <c r="B189" s="125" t="s">
        <v>1311</v>
      </c>
      <c r="C189" s="112" t="str" cm="1">
        <f t="array" ref="C189">_xlfn.REGEXEXTRACT(All_modules[[#This Row],[Code]],"[0-9]")</f>
        <v>3</v>
      </c>
      <c r="D189" s="48" t="str">
        <f>RIGHT(All_modules[[#This Row],[Code]], 1)</f>
        <v>1</v>
      </c>
      <c r="E189" s="27">
        <v>20</v>
      </c>
      <c r="F189" s="44" t="s">
        <v>1436</v>
      </c>
      <c r="G189" s="119" t="s">
        <v>1402</v>
      </c>
      <c r="I189" s="22"/>
      <c r="J189" s="22"/>
      <c r="K189" s="22"/>
      <c r="L189" s="22" t="s">
        <v>1403</v>
      </c>
      <c r="M189" s="22" t="s">
        <v>1403</v>
      </c>
      <c r="N189" s="22"/>
      <c r="O189" s="22"/>
      <c r="P189" s="22"/>
      <c r="Q189" s="22"/>
      <c r="R189" s="33"/>
      <c r="S189" s="25"/>
      <c r="T189" s="21"/>
      <c r="U189" s="28"/>
      <c r="V189" s="30"/>
    </row>
    <row r="190" spans="1:22" x14ac:dyDescent="0.2">
      <c r="A190" s="124" t="s">
        <v>881</v>
      </c>
      <c r="B190" s="125" t="s">
        <v>880</v>
      </c>
      <c r="C190" s="112" t="str" cm="1">
        <f t="array" ref="C190">_xlfn.REGEXEXTRACT(All_modules[[#This Row],[Code]],"[0-9]")</f>
        <v>3</v>
      </c>
      <c r="D190" s="48" t="str">
        <f>RIGHT(All_modules[[#This Row],[Code]], 1)</f>
        <v>2</v>
      </c>
      <c r="E190" s="27">
        <v>20</v>
      </c>
      <c r="F190" s="44" t="s">
        <v>1436</v>
      </c>
      <c r="G190" s="119" t="s">
        <v>1402</v>
      </c>
      <c r="I190" s="22"/>
      <c r="J190" s="22"/>
      <c r="K190" s="22"/>
      <c r="L190" s="22"/>
      <c r="M190" s="22" t="s">
        <v>1403</v>
      </c>
      <c r="N190" s="22"/>
      <c r="O190" s="22"/>
      <c r="P190" s="22"/>
      <c r="Q190" s="22"/>
      <c r="R190" s="33"/>
      <c r="S190" s="25"/>
      <c r="T190" s="21"/>
      <c r="U190" s="28"/>
      <c r="V190" s="30"/>
    </row>
    <row r="191" spans="1:22" x14ac:dyDescent="0.2">
      <c r="A191" s="124" t="s">
        <v>92</v>
      </c>
      <c r="B191" s="125" t="s">
        <v>91</v>
      </c>
      <c r="C191" s="112" t="str" cm="1">
        <f t="array" ref="C191">_xlfn.REGEXEXTRACT(All_modules[[#This Row],[Code]],"[0-9]")</f>
        <v>3</v>
      </c>
      <c r="D191" s="48" t="str">
        <f>RIGHT(All_modules[[#This Row],[Code]], 1)</f>
        <v>1</v>
      </c>
      <c r="E191" s="27">
        <v>10</v>
      </c>
      <c r="F191" s="44" t="s">
        <v>1436</v>
      </c>
      <c r="G191" s="119" t="s">
        <v>1402</v>
      </c>
      <c r="I191" s="22"/>
      <c r="J191" s="22"/>
      <c r="K191" s="22"/>
      <c r="L191" s="22"/>
      <c r="M191" s="22" t="s">
        <v>1403</v>
      </c>
      <c r="N191" s="22"/>
      <c r="O191" s="22"/>
      <c r="P191" s="22"/>
      <c r="Q191" s="22"/>
      <c r="R191" s="33"/>
      <c r="S191" s="25"/>
      <c r="T191" s="21"/>
      <c r="U191" s="28"/>
      <c r="V191" s="30"/>
    </row>
    <row r="192" spans="1:22" x14ac:dyDescent="0.2">
      <c r="A192" s="137" t="s">
        <v>1439</v>
      </c>
      <c r="B192" s="140" t="s">
        <v>1440</v>
      </c>
      <c r="C192" s="112" t="str" cm="1">
        <f t="array" ref="C192">_xlfn.REGEXEXTRACT(All_modules[[#This Row],[Code]],"[0-9]")</f>
        <v>3</v>
      </c>
      <c r="D192" s="48" t="str">
        <f>RIGHT(All_modules[[#This Row],[Code]], 1)</f>
        <v>2</v>
      </c>
      <c r="E192" s="27">
        <v>20</v>
      </c>
      <c r="F192" s="44" t="s">
        <v>1436</v>
      </c>
      <c r="G192" s="120" t="s">
        <v>1402</v>
      </c>
      <c r="I192" s="22"/>
      <c r="J192" s="22"/>
      <c r="K192" s="22"/>
      <c r="L192" s="22"/>
      <c r="M192" s="22" t="s">
        <v>1403</v>
      </c>
      <c r="N192" s="22"/>
      <c r="O192" s="22"/>
      <c r="P192" s="22"/>
      <c r="Q192" s="22"/>
      <c r="R192" s="33"/>
      <c r="S192" s="25" t="s">
        <v>1442</v>
      </c>
      <c r="T192" s="21" t="s">
        <v>1409</v>
      </c>
      <c r="U192" s="28"/>
      <c r="V192" s="30"/>
    </row>
    <row r="193" spans="1:22" x14ac:dyDescent="0.2">
      <c r="A193" s="124" t="s">
        <v>290</v>
      </c>
      <c r="B193" s="125" t="s">
        <v>289</v>
      </c>
      <c r="C193" s="112" t="str" cm="1">
        <f t="array" ref="C193">_xlfn.REGEXEXTRACT(All_modules[[#This Row],[Code]],"[0-9]")</f>
        <v>3</v>
      </c>
      <c r="D193" s="48" t="str">
        <f>RIGHT(All_modules[[#This Row],[Code]], 1)</f>
        <v>1</v>
      </c>
      <c r="E193" s="30">
        <v>10</v>
      </c>
      <c r="F193" s="44" t="s">
        <v>1436</v>
      </c>
      <c r="G193" s="119" t="s">
        <v>1402</v>
      </c>
      <c r="I193" s="22"/>
      <c r="J193" s="22"/>
      <c r="K193" s="22"/>
      <c r="L193" s="22"/>
      <c r="M193" s="22" t="s">
        <v>1403</v>
      </c>
      <c r="N193" s="22"/>
      <c r="O193" s="22"/>
      <c r="P193" s="22" t="s">
        <v>1403</v>
      </c>
      <c r="Q193" s="22"/>
      <c r="R193" s="35"/>
      <c r="S193" s="25" t="s">
        <v>1441</v>
      </c>
      <c r="T193" s="21" t="s">
        <v>1409</v>
      </c>
      <c r="U193" s="28"/>
      <c r="V193" s="30" t="s">
        <v>291</v>
      </c>
    </row>
    <row r="194" spans="1:22" x14ac:dyDescent="0.2">
      <c r="A194" s="124" t="s">
        <v>691</v>
      </c>
      <c r="B194" s="27" t="s">
        <v>690</v>
      </c>
      <c r="C194" s="112" t="str" cm="1">
        <f t="array" ref="C194">_xlfn.REGEXEXTRACT(All_modules[[#This Row],[Code]],"[0-9]")</f>
        <v>3</v>
      </c>
      <c r="D194" s="48" t="str">
        <f>RIGHT(All_modules[[#This Row],[Code]], 1)</f>
        <v>1</v>
      </c>
      <c r="E194" s="20">
        <v>20</v>
      </c>
      <c r="F194" s="49" t="s">
        <v>1436</v>
      </c>
      <c r="G194" s="119" t="s">
        <v>1402</v>
      </c>
      <c r="I194" s="22"/>
      <c r="J194" s="22"/>
      <c r="K194" s="22"/>
      <c r="L194" s="22"/>
      <c r="M194" s="22" t="s">
        <v>1403</v>
      </c>
      <c r="N194" s="22"/>
      <c r="O194" s="22"/>
      <c r="P194" s="22"/>
      <c r="Q194" s="22"/>
      <c r="R194" s="35"/>
      <c r="S194" s="25"/>
      <c r="T194" s="21"/>
      <c r="U194" s="28"/>
      <c r="V194" s="30"/>
    </row>
    <row r="195" spans="1:22" x14ac:dyDescent="0.2">
      <c r="A195" s="124" t="s">
        <v>617</v>
      </c>
      <c r="B195" s="125" t="s">
        <v>616</v>
      </c>
      <c r="C195" s="112" t="str" cm="1">
        <f t="array" ref="C195">_xlfn.REGEXEXTRACT(All_modules[[#This Row],[Code]],"[0-9]")</f>
        <v>3</v>
      </c>
      <c r="D195" s="48" t="str">
        <f>RIGHT(All_modules[[#This Row],[Code]], 1)</f>
        <v>1</v>
      </c>
      <c r="E195" s="27">
        <v>10</v>
      </c>
      <c r="F195" s="44" t="s">
        <v>1436</v>
      </c>
      <c r="G195" s="119" t="s">
        <v>1402</v>
      </c>
      <c r="I195" s="22"/>
      <c r="J195" s="22"/>
      <c r="K195" s="22"/>
      <c r="L195" s="22"/>
      <c r="M195" s="22" t="s">
        <v>1403</v>
      </c>
      <c r="N195" s="22"/>
      <c r="O195" s="22"/>
      <c r="P195" s="22"/>
      <c r="Q195" s="22"/>
      <c r="R195" s="33"/>
      <c r="S195" s="25" t="s">
        <v>1442</v>
      </c>
      <c r="T195" s="21"/>
      <c r="U195" s="28"/>
      <c r="V195" s="30"/>
    </row>
    <row r="196" spans="1:22" x14ac:dyDescent="0.2">
      <c r="A196" s="124" t="s">
        <v>414</v>
      </c>
      <c r="B196" s="28" t="s">
        <v>413</v>
      </c>
      <c r="C196" s="112" t="str" cm="1">
        <f t="array" ref="C196">_xlfn.REGEXEXTRACT(All_modules[[#This Row],[Code]],"[0-9]")</f>
        <v>3</v>
      </c>
      <c r="D196" s="48" t="str">
        <f>RIGHT(All_modules[[#This Row],[Code]], 1)</f>
        <v>2</v>
      </c>
      <c r="E196" s="27">
        <v>20</v>
      </c>
      <c r="F196" s="44" t="s">
        <v>1436</v>
      </c>
      <c r="G196" s="119" t="s">
        <v>1402</v>
      </c>
      <c r="I196" s="22" t="s">
        <v>1403</v>
      </c>
      <c r="J196" s="22"/>
      <c r="K196" s="22"/>
      <c r="L196" s="22"/>
      <c r="M196" s="22" t="s">
        <v>1403</v>
      </c>
      <c r="N196" s="22"/>
      <c r="O196" s="22"/>
      <c r="P196" s="22"/>
      <c r="Q196" s="22"/>
      <c r="R196" s="35"/>
      <c r="S196" s="25" t="s">
        <v>1408</v>
      </c>
      <c r="T196" s="4"/>
      <c r="U196" s="28"/>
      <c r="V196" s="30"/>
    </row>
    <row r="197" spans="1:22" x14ac:dyDescent="0.2">
      <c r="A197" s="124" t="s">
        <v>1304</v>
      </c>
      <c r="B197" s="28" t="s">
        <v>1303</v>
      </c>
      <c r="C197" s="112" t="str" cm="1">
        <f t="array" ref="C197">_xlfn.REGEXEXTRACT(All_modules[[#This Row],[Code]],"[0-9]")</f>
        <v>3</v>
      </c>
      <c r="D197" s="48" t="str">
        <f>RIGHT(All_modules[[#This Row],[Code]], 1)</f>
        <v>2</v>
      </c>
      <c r="E197" s="27">
        <v>20</v>
      </c>
      <c r="F197" s="44" t="s">
        <v>1436</v>
      </c>
      <c r="G197" s="119" t="s">
        <v>1402</v>
      </c>
      <c r="I197" s="22"/>
      <c r="J197" s="22"/>
      <c r="K197" s="22"/>
      <c r="L197" s="22"/>
      <c r="M197" s="22"/>
      <c r="N197" s="22"/>
      <c r="O197" s="22"/>
      <c r="P197" s="22"/>
      <c r="Q197" s="22"/>
      <c r="R197" s="35"/>
      <c r="S197" s="25"/>
      <c r="T197" s="4"/>
      <c r="U197" s="28"/>
      <c r="V197" s="30"/>
    </row>
    <row r="198" spans="1:22" x14ac:dyDescent="0.2">
      <c r="A198" s="124" t="s">
        <v>1314</v>
      </c>
      <c r="B198" s="28" t="s">
        <v>1313</v>
      </c>
      <c r="C198" s="112" t="str" cm="1">
        <f t="array" ref="C198">_xlfn.REGEXEXTRACT(All_modules[[#This Row],[Code]],"[0-9]")</f>
        <v>3</v>
      </c>
      <c r="D198" s="48" t="str">
        <f>RIGHT(All_modules[[#This Row],[Code]], 1)</f>
        <v>1</v>
      </c>
      <c r="E198" s="27">
        <v>10</v>
      </c>
      <c r="F198" s="44" t="s">
        <v>1436</v>
      </c>
      <c r="G198" s="119" t="s">
        <v>1402</v>
      </c>
      <c r="I198" s="22"/>
      <c r="J198" s="22"/>
      <c r="K198" s="22"/>
      <c r="L198" s="22"/>
      <c r="M198" s="22"/>
      <c r="N198" s="22"/>
      <c r="O198" s="22"/>
      <c r="P198" s="22"/>
      <c r="Q198" s="22"/>
      <c r="R198" s="35"/>
      <c r="S198" s="25"/>
      <c r="T198" s="4"/>
      <c r="U198" s="28"/>
      <c r="V198" s="30"/>
    </row>
    <row r="199" spans="1:22" x14ac:dyDescent="0.2">
      <c r="A199" s="137" t="s">
        <v>1443</v>
      </c>
      <c r="B199" s="136" t="s">
        <v>1444</v>
      </c>
      <c r="C199" s="112" t="str" cm="1">
        <f t="array" ref="C199">_xlfn.REGEXEXTRACT(All_modules[[#This Row],[Code]],"[0-9]")</f>
        <v>3</v>
      </c>
      <c r="D199" s="48" t="str">
        <f>RIGHT(All_modules[[#This Row],[Code]], 1)</f>
        <v>2</v>
      </c>
      <c r="E199" s="30">
        <v>20</v>
      </c>
      <c r="F199" s="44" t="s">
        <v>1436</v>
      </c>
      <c r="G199" s="26" t="s">
        <v>1402</v>
      </c>
      <c r="I199" s="22" t="s">
        <v>1403</v>
      </c>
      <c r="J199" s="22" t="s">
        <v>1403</v>
      </c>
      <c r="K199" s="22"/>
      <c r="L199" s="22"/>
      <c r="M199" s="22"/>
      <c r="N199" s="22"/>
      <c r="O199" s="22"/>
      <c r="P199" s="22"/>
      <c r="Q199" s="22"/>
      <c r="R199" s="35"/>
      <c r="S199" s="25"/>
      <c r="T199" s="4"/>
      <c r="U199" s="28"/>
      <c r="V199" s="30"/>
    </row>
    <row r="200" spans="1:22" x14ac:dyDescent="0.2">
      <c r="A200" s="124" t="s">
        <v>664</v>
      </c>
      <c r="B200" s="28" t="s">
        <v>663</v>
      </c>
      <c r="C200" s="112" t="str" cm="1">
        <f t="array" ref="C200">_xlfn.REGEXEXTRACT(All_modules[[#This Row],[Code]],"[0-9]")</f>
        <v>2</v>
      </c>
      <c r="D200" s="114" t="str">
        <f>RIGHT(All_modules[[#This Row],[Code]], 1)</f>
        <v>2</v>
      </c>
      <c r="E200" s="30">
        <v>20</v>
      </c>
      <c r="F200" s="44" t="s">
        <v>1445</v>
      </c>
      <c r="G200" s="25" t="s">
        <v>1402</v>
      </c>
      <c r="I200" s="22"/>
      <c r="J200" s="22"/>
      <c r="K200" s="22" t="s">
        <v>1403</v>
      </c>
      <c r="L200" s="22"/>
      <c r="M200" s="22"/>
      <c r="N200" s="22"/>
      <c r="O200" s="22"/>
      <c r="P200" s="22"/>
      <c r="Q200" s="22"/>
      <c r="R200" s="35"/>
      <c r="S200" s="25"/>
      <c r="T200" s="4"/>
      <c r="U200" s="28"/>
      <c r="V200" s="30"/>
    </row>
    <row r="201" spans="1:22" x14ac:dyDescent="0.2">
      <c r="A201" s="124" t="s">
        <v>1201</v>
      </c>
      <c r="B201" s="125" t="s">
        <v>1200</v>
      </c>
      <c r="C201" s="112" t="str" cm="1">
        <f t="array" ref="C201">_xlfn.REGEXEXTRACT(All_modules[[#This Row],[Code]],"[0-9]")</f>
        <v>2</v>
      </c>
      <c r="D201" s="48" t="str">
        <f>RIGHT(All_modules[[#This Row],[Code]], 1)</f>
        <v>1</v>
      </c>
      <c r="E201" s="27">
        <v>20</v>
      </c>
      <c r="F201" s="44" t="s">
        <v>1445</v>
      </c>
      <c r="G201" s="119" t="s">
        <v>1402</v>
      </c>
      <c r="I201" s="22"/>
      <c r="J201" s="22"/>
      <c r="K201" s="22" t="s">
        <v>1403</v>
      </c>
      <c r="L201" s="22"/>
      <c r="M201" s="22"/>
      <c r="N201" s="22"/>
      <c r="O201" s="22"/>
      <c r="P201" s="22"/>
      <c r="Q201" s="22"/>
      <c r="R201" s="33"/>
      <c r="S201" s="25"/>
      <c r="T201" s="21"/>
      <c r="U201" s="28"/>
      <c r="V201" s="30"/>
    </row>
    <row r="202" spans="1:22" x14ac:dyDescent="0.2">
      <c r="A202" s="124" t="s">
        <v>1199</v>
      </c>
      <c r="B202" s="125" t="s">
        <v>1198</v>
      </c>
      <c r="C202" s="112" t="str" cm="1">
        <f t="array" ref="C202">_xlfn.REGEXEXTRACT(All_modules[[#This Row],[Code]],"[0-9]")</f>
        <v>2</v>
      </c>
      <c r="D202" s="48" t="str">
        <f>RIGHT(All_modules[[#This Row],[Code]], 1)</f>
        <v>2</v>
      </c>
      <c r="E202" s="27">
        <v>20</v>
      </c>
      <c r="F202" s="44" t="s">
        <v>1445</v>
      </c>
      <c r="G202" s="119" t="s">
        <v>1402</v>
      </c>
      <c r="I202" s="22"/>
      <c r="J202" s="22"/>
      <c r="K202" s="22" t="s">
        <v>1403</v>
      </c>
      <c r="L202" s="22"/>
      <c r="M202" s="22"/>
      <c r="N202" s="22" t="s">
        <v>1403</v>
      </c>
      <c r="O202" s="22"/>
      <c r="P202" s="22"/>
      <c r="Q202" s="22"/>
      <c r="R202" s="33"/>
      <c r="S202" s="25"/>
      <c r="T202" s="21"/>
      <c r="U202" s="28"/>
      <c r="V202" s="30"/>
    </row>
    <row r="203" spans="1:22" x14ac:dyDescent="0.2">
      <c r="A203" s="124" t="s">
        <v>1080</v>
      </c>
      <c r="B203" s="125" t="s">
        <v>1079</v>
      </c>
      <c r="C203" s="112" t="str" cm="1">
        <f t="array" ref="C203">_xlfn.REGEXEXTRACT(All_modules[[#This Row],[Code]],"[0-9]")</f>
        <v>2</v>
      </c>
      <c r="D203" s="48" t="str">
        <f>RIGHT(All_modules[[#This Row],[Code]], 1)</f>
        <v>1</v>
      </c>
      <c r="E203" s="27">
        <v>20</v>
      </c>
      <c r="F203" s="44" t="s">
        <v>1445</v>
      </c>
      <c r="G203" s="119" t="s">
        <v>1402</v>
      </c>
      <c r="I203" s="22"/>
      <c r="J203" s="22"/>
      <c r="K203" s="22"/>
      <c r="L203" s="22"/>
      <c r="M203" s="22"/>
      <c r="N203" s="22"/>
      <c r="O203" s="22"/>
      <c r="P203" s="22"/>
      <c r="Q203" s="22"/>
      <c r="R203" s="33"/>
      <c r="S203" s="25"/>
      <c r="T203" s="21"/>
      <c r="U203" s="28"/>
      <c r="V203" s="30"/>
    </row>
    <row r="204" spans="1:22" x14ac:dyDescent="0.2">
      <c r="A204" s="124" t="s">
        <v>1080</v>
      </c>
      <c r="B204" s="125" t="s">
        <v>1079</v>
      </c>
      <c r="C204" s="112" t="str" cm="1">
        <f t="array" ref="C204">_xlfn.REGEXEXTRACT(All_modules[[#This Row],[Code]],"[0-9]")</f>
        <v>2</v>
      </c>
      <c r="D204" s="48" t="str">
        <f>RIGHT(All_modules[[#This Row],[Code]], 1)</f>
        <v>1</v>
      </c>
      <c r="E204" s="30">
        <v>20</v>
      </c>
      <c r="F204" s="44" t="s">
        <v>1445</v>
      </c>
      <c r="G204" s="119" t="s">
        <v>1402</v>
      </c>
      <c r="I204" s="22"/>
      <c r="J204" s="22"/>
      <c r="K204" s="22" t="s">
        <v>1403</v>
      </c>
      <c r="L204" s="22" t="s">
        <v>1403</v>
      </c>
      <c r="M204" s="22"/>
      <c r="N204" s="22"/>
      <c r="O204" s="22"/>
      <c r="P204" s="22"/>
      <c r="Q204" s="22"/>
      <c r="R204" s="35"/>
      <c r="S204" s="25"/>
      <c r="T204" s="21"/>
      <c r="U204" s="28"/>
      <c r="V204" s="30"/>
    </row>
    <row r="205" spans="1:22" x14ac:dyDescent="0.2">
      <c r="A205" s="124" t="s">
        <v>293</v>
      </c>
      <c r="B205" s="125" t="s">
        <v>292</v>
      </c>
      <c r="C205" s="112" t="str" cm="1">
        <f t="array" ref="C205">_xlfn.REGEXEXTRACT(All_modules[[#This Row],[Code]],"[0-9]")</f>
        <v>2</v>
      </c>
      <c r="D205" s="48" t="str">
        <f>RIGHT(All_modules[[#This Row],[Code]], 1)</f>
        <v>2</v>
      </c>
      <c r="E205" s="30">
        <v>20</v>
      </c>
      <c r="F205" s="44" t="s">
        <v>1445</v>
      </c>
      <c r="G205" s="119" t="s">
        <v>1402</v>
      </c>
      <c r="I205" s="22"/>
      <c r="J205" s="22"/>
      <c r="K205" s="22" t="s">
        <v>1403</v>
      </c>
      <c r="L205" s="22"/>
      <c r="M205" s="22"/>
      <c r="N205" s="22"/>
      <c r="O205" s="22"/>
      <c r="P205" s="22"/>
      <c r="Q205" s="22"/>
      <c r="R205" s="35"/>
      <c r="S205" s="25"/>
      <c r="T205" s="21"/>
      <c r="U205" s="28"/>
      <c r="V205" s="30"/>
    </row>
    <row r="206" spans="1:22" x14ac:dyDescent="0.2">
      <c r="A206" s="124" t="s">
        <v>974</v>
      </c>
      <c r="B206" s="125" t="s">
        <v>973</v>
      </c>
      <c r="C206" s="112" t="str" cm="1">
        <f t="array" ref="C206">_xlfn.REGEXEXTRACT(All_modules[[#This Row],[Code]],"[0-9]")</f>
        <v>2</v>
      </c>
      <c r="D206" s="48" t="str">
        <f>RIGHT(All_modules[[#This Row],[Code]], 1)</f>
        <v>2</v>
      </c>
      <c r="E206" s="30">
        <v>20</v>
      </c>
      <c r="F206" s="44" t="s">
        <v>1445</v>
      </c>
      <c r="G206" s="119" t="s">
        <v>1402</v>
      </c>
      <c r="I206" s="22"/>
      <c r="J206" s="22"/>
      <c r="K206" s="22" t="s">
        <v>1403</v>
      </c>
      <c r="L206" s="22"/>
      <c r="M206" s="22"/>
      <c r="N206" s="22"/>
      <c r="O206" s="22"/>
      <c r="P206" s="22"/>
      <c r="Q206" s="22"/>
      <c r="R206" s="35"/>
      <c r="S206" s="25"/>
      <c r="T206" s="21"/>
      <c r="U206" s="28"/>
      <c r="V206" s="30"/>
    </row>
    <row r="207" spans="1:22" x14ac:dyDescent="0.2">
      <c r="A207" s="124" t="s">
        <v>1135</v>
      </c>
      <c r="B207" s="125" t="s">
        <v>1134</v>
      </c>
      <c r="C207" s="112" t="str" cm="1">
        <f t="array" ref="C207">_xlfn.REGEXEXTRACT(All_modules[[#This Row],[Code]],"[0-9]")</f>
        <v>2</v>
      </c>
      <c r="D207" s="48" t="str">
        <f>RIGHT(All_modules[[#This Row],[Code]], 1)</f>
        <v>1</v>
      </c>
      <c r="E207" s="30">
        <v>20</v>
      </c>
      <c r="F207" s="44" t="s">
        <v>1445</v>
      </c>
      <c r="G207" s="119" t="s">
        <v>1402</v>
      </c>
      <c r="I207" s="22"/>
      <c r="J207" s="22"/>
      <c r="K207" s="22"/>
      <c r="L207" s="22"/>
      <c r="M207" s="22"/>
      <c r="N207" s="22"/>
      <c r="O207" s="22"/>
      <c r="P207" s="22"/>
      <c r="Q207" s="22"/>
      <c r="R207" s="35"/>
      <c r="S207" s="25"/>
      <c r="T207" s="21"/>
      <c r="U207" s="28"/>
      <c r="V207" s="30"/>
    </row>
    <row r="208" spans="1:22" x14ac:dyDescent="0.2">
      <c r="A208" s="124" t="s">
        <v>1135</v>
      </c>
      <c r="B208" s="125" t="s">
        <v>1134</v>
      </c>
      <c r="C208" s="112" t="str" cm="1">
        <f t="array" ref="C208">_xlfn.REGEXEXTRACT(All_modules[[#This Row],[Code]],"[0-9]")</f>
        <v>2</v>
      </c>
      <c r="D208" s="48" t="str">
        <f>RIGHT(All_modules[[#This Row],[Code]], 1)</f>
        <v>1</v>
      </c>
      <c r="E208" s="30">
        <v>20</v>
      </c>
      <c r="F208" s="44" t="s">
        <v>1445</v>
      </c>
      <c r="G208" s="119" t="s">
        <v>1402</v>
      </c>
      <c r="I208" s="22"/>
      <c r="J208" s="22"/>
      <c r="K208" s="22"/>
      <c r="L208" s="22"/>
      <c r="M208" s="22"/>
      <c r="N208" s="22"/>
      <c r="O208" s="22"/>
      <c r="P208" s="22"/>
      <c r="Q208" s="22"/>
      <c r="R208" s="35"/>
      <c r="S208" s="25"/>
      <c r="T208" s="21"/>
      <c r="U208" s="28"/>
      <c r="V208" s="30"/>
    </row>
    <row r="209" spans="1:22" x14ac:dyDescent="0.2">
      <c r="A209" s="124" t="s">
        <v>678</v>
      </c>
      <c r="B209" s="125" t="s">
        <v>677</v>
      </c>
      <c r="C209" s="112" t="str" cm="1">
        <f t="array" ref="C209">_xlfn.REGEXEXTRACT(All_modules[[#This Row],[Code]],"[0-9]")</f>
        <v>2</v>
      </c>
      <c r="D209" s="48" t="str">
        <f>RIGHT(All_modules[[#This Row],[Code]], 1)</f>
        <v>1</v>
      </c>
      <c r="E209" s="30">
        <v>20</v>
      </c>
      <c r="F209" s="44" t="s">
        <v>1445</v>
      </c>
      <c r="G209" s="119" t="s">
        <v>1402</v>
      </c>
      <c r="I209" s="22"/>
      <c r="J209" s="22"/>
      <c r="K209" s="22"/>
      <c r="L209" s="22" t="s">
        <v>1403</v>
      </c>
      <c r="M209" s="22"/>
      <c r="N209" s="22"/>
      <c r="O209" s="22"/>
      <c r="P209" s="22"/>
      <c r="Q209" s="22"/>
      <c r="R209" s="35"/>
      <c r="S209" s="25"/>
      <c r="T209" s="21"/>
      <c r="U209" s="28"/>
      <c r="V209" s="30"/>
    </row>
    <row r="210" spans="1:22" x14ac:dyDescent="0.2">
      <c r="A210" s="124" t="s">
        <v>689</v>
      </c>
      <c r="B210" s="125" t="s">
        <v>688</v>
      </c>
      <c r="C210" s="112" t="str" cm="1">
        <f t="array" ref="C210">_xlfn.REGEXEXTRACT(All_modules[[#This Row],[Code]],"[0-9]")</f>
        <v>2</v>
      </c>
      <c r="D210" s="48" t="str">
        <f>RIGHT(All_modules[[#This Row],[Code]], 1)</f>
        <v>2</v>
      </c>
      <c r="E210" s="30">
        <v>20</v>
      </c>
      <c r="F210" s="44" t="s">
        <v>1445</v>
      </c>
      <c r="G210" s="119" t="s">
        <v>1402</v>
      </c>
      <c r="I210" s="22"/>
      <c r="J210" s="22"/>
      <c r="K210" s="22"/>
      <c r="L210" s="22" t="s">
        <v>1403</v>
      </c>
      <c r="M210" s="22"/>
      <c r="N210" s="22"/>
      <c r="O210" s="22"/>
      <c r="P210" s="22"/>
      <c r="Q210" s="22"/>
      <c r="R210" s="35"/>
      <c r="S210" s="25"/>
      <c r="T210" s="21"/>
      <c r="U210" s="28"/>
      <c r="V210" s="30"/>
    </row>
    <row r="211" spans="1:22" x14ac:dyDescent="0.2">
      <c r="A211" s="124" t="s">
        <v>255</v>
      </c>
      <c r="B211" s="125" t="s">
        <v>254</v>
      </c>
      <c r="C211" s="112" t="str" cm="1">
        <f t="array" ref="C211">_xlfn.REGEXEXTRACT(All_modules[[#This Row],[Code]],"[0-9]")</f>
        <v>2</v>
      </c>
      <c r="D211" s="48" t="str">
        <f>RIGHT(All_modules[[#This Row],[Code]], 1)</f>
        <v>2</v>
      </c>
      <c r="E211" s="27">
        <v>20</v>
      </c>
      <c r="F211" s="44" t="s">
        <v>1445</v>
      </c>
      <c r="G211" s="119" t="s">
        <v>1402</v>
      </c>
      <c r="I211" s="22"/>
      <c r="J211" s="22"/>
      <c r="K211" s="22"/>
      <c r="L211" s="22" t="s">
        <v>1403</v>
      </c>
      <c r="M211" s="22"/>
      <c r="N211" s="22"/>
      <c r="O211" s="22"/>
      <c r="P211" s="22"/>
      <c r="Q211" s="22"/>
      <c r="R211" s="33"/>
      <c r="S211" s="25"/>
      <c r="T211" s="21"/>
      <c r="U211" s="28"/>
      <c r="V211" s="30"/>
    </row>
    <row r="212" spans="1:22" x14ac:dyDescent="0.2">
      <c r="A212" s="124" t="s">
        <v>1283</v>
      </c>
      <c r="B212" s="125" t="s">
        <v>1282</v>
      </c>
      <c r="C212" s="112" t="str" cm="1">
        <f t="array" ref="C212">_xlfn.REGEXEXTRACT(All_modules[[#This Row],[Code]],"[0-9]")</f>
        <v>2</v>
      </c>
      <c r="D212" s="48" t="str">
        <f>RIGHT(All_modules[[#This Row],[Code]], 1)</f>
        <v>2</v>
      </c>
      <c r="E212" s="30">
        <v>20</v>
      </c>
      <c r="F212" s="44" t="s">
        <v>1445</v>
      </c>
      <c r="G212" s="119" t="s">
        <v>1402</v>
      </c>
      <c r="I212" s="22"/>
      <c r="J212" s="22"/>
      <c r="K212" s="22"/>
      <c r="L212" s="22"/>
      <c r="M212" s="22"/>
      <c r="N212" s="22"/>
      <c r="O212" s="22"/>
      <c r="P212" s="22"/>
      <c r="Q212" s="22"/>
      <c r="R212" s="35"/>
      <c r="S212" s="25"/>
      <c r="T212" s="21"/>
      <c r="U212" s="28"/>
      <c r="V212" s="30"/>
    </row>
    <row r="213" spans="1:22" x14ac:dyDescent="0.2">
      <c r="A213" s="124" t="s">
        <v>1283</v>
      </c>
      <c r="B213" s="125" t="s">
        <v>1282</v>
      </c>
      <c r="C213" s="112" t="str" cm="1">
        <f t="array" ref="C213">_xlfn.REGEXEXTRACT(All_modules[[#This Row],[Code]],"[0-9]")</f>
        <v>2</v>
      </c>
      <c r="D213" s="48" t="str">
        <f>RIGHT(All_modules[[#This Row],[Code]], 1)</f>
        <v>2</v>
      </c>
      <c r="E213" s="27">
        <v>20</v>
      </c>
      <c r="F213" s="44" t="s">
        <v>1445</v>
      </c>
      <c r="G213" s="119" t="s">
        <v>1402</v>
      </c>
      <c r="I213" s="22"/>
      <c r="J213" s="22"/>
      <c r="K213" s="22" t="s">
        <v>1403</v>
      </c>
      <c r="L213" s="22"/>
      <c r="M213" s="22"/>
      <c r="N213" s="22"/>
      <c r="O213" s="22"/>
      <c r="P213" s="22"/>
      <c r="Q213" s="22"/>
      <c r="R213" s="33"/>
      <c r="S213" s="25"/>
      <c r="T213" s="21"/>
      <c r="U213" s="28"/>
      <c r="V213" s="30"/>
    </row>
    <row r="214" spans="1:22" x14ac:dyDescent="0.2">
      <c r="A214" s="124" t="s">
        <v>1287</v>
      </c>
      <c r="B214" s="125" t="s">
        <v>1286</v>
      </c>
      <c r="C214" s="112" t="str" cm="1">
        <f t="array" ref="C214">_xlfn.REGEXEXTRACT(All_modules[[#This Row],[Code]],"[0-9]")</f>
        <v>3</v>
      </c>
      <c r="D214" s="48" t="str">
        <f>RIGHT(All_modules[[#This Row],[Code]], 1)</f>
        <v>2</v>
      </c>
      <c r="E214" s="27">
        <v>20</v>
      </c>
      <c r="F214" s="44" t="s">
        <v>1445</v>
      </c>
      <c r="G214" s="119" t="s">
        <v>1402</v>
      </c>
      <c r="I214" s="22"/>
      <c r="J214" s="22"/>
      <c r="K214" s="22" t="s">
        <v>1403</v>
      </c>
      <c r="L214" s="22"/>
      <c r="M214" s="22"/>
      <c r="N214" s="22"/>
      <c r="O214" s="22"/>
      <c r="P214" s="22"/>
      <c r="Q214" s="22"/>
      <c r="R214" s="33"/>
      <c r="S214" s="25"/>
      <c r="T214" s="21"/>
      <c r="U214" s="28"/>
      <c r="V214" s="30"/>
    </row>
    <row r="215" spans="1:22" x14ac:dyDescent="0.2">
      <c r="A215" s="137" t="s">
        <v>1446</v>
      </c>
      <c r="B215" s="140" t="s">
        <v>1447</v>
      </c>
      <c r="C215" s="112" t="str" cm="1">
        <f t="array" ref="C215">_xlfn.REGEXEXTRACT(All_modules[[#This Row],[Code]],"[0-9]")</f>
        <v>3</v>
      </c>
      <c r="D215" s="48" t="str">
        <f>RIGHT(All_modules[[#This Row],[Code]], 1)</f>
        <v>1</v>
      </c>
      <c r="E215" s="27">
        <v>20</v>
      </c>
      <c r="F215" s="44" t="s">
        <v>1445</v>
      </c>
      <c r="G215" s="120" t="s">
        <v>1402</v>
      </c>
      <c r="I215" s="22" t="s">
        <v>1403</v>
      </c>
      <c r="J215" s="22"/>
      <c r="K215" s="22" t="s">
        <v>1403</v>
      </c>
      <c r="L215" s="22"/>
      <c r="M215" s="22"/>
      <c r="N215" s="22"/>
      <c r="O215" s="22"/>
      <c r="P215" s="22"/>
      <c r="Q215" s="22"/>
      <c r="R215" s="33"/>
      <c r="S215" s="25" t="s">
        <v>1430</v>
      </c>
      <c r="T215" s="21"/>
      <c r="U215" s="28"/>
      <c r="V215" s="30"/>
    </row>
    <row r="216" spans="1:22" x14ac:dyDescent="0.2">
      <c r="A216" s="124" t="s">
        <v>423</v>
      </c>
      <c r="B216" s="125" t="s">
        <v>422</v>
      </c>
      <c r="C216" s="112" t="str" cm="1">
        <f t="array" ref="C216">_xlfn.REGEXEXTRACT(All_modules[[#This Row],[Code]],"[0-9]")</f>
        <v>3</v>
      </c>
      <c r="D216" s="48" t="str">
        <f>RIGHT(All_modules[[#This Row],[Code]], 1)</f>
        <v>1</v>
      </c>
      <c r="E216" s="27">
        <v>20</v>
      </c>
      <c r="F216" s="44" t="s">
        <v>1445</v>
      </c>
      <c r="G216" s="119" t="s">
        <v>1402</v>
      </c>
      <c r="I216" s="22"/>
      <c r="J216" s="22"/>
      <c r="K216" s="22" t="s">
        <v>1403</v>
      </c>
      <c r="L216" s="22"/>
      <c r="M216" s="22"/>
      <c r="N216" s="22"/>
      <c r="O216" s="22" t="s">
        <v>1403</v>
      </c>
      <c r="P216" s="22"/>
      <c r="Q216" s="22"/>
      <c r="R216" s="33"/>
      <c r="S216" s="25"/>
      <c r="T216" s="21"/>
      <c r="U216" s="28"/>
      <c r="V216" s="30"/>
    </row>
    <row r="217" spans="1:22" x14ac:dyDescent="0.2">
      <c r="A217" s="124" t="s">
        <v>1353</v>
      </c>
      <c r="B217" s="125" t="s">
        <v>1352</v>
      </c>
      <c r="C217" s="112" t="str" cm="1">
        <f t="array" ref="C217">_xlfn.REGEXEXTRACT(All_modules[[#This Row],[Code]],"[0-9]")</f>
        <v>3</v>
      </c>
      <c r="D217" s="48" t="str">
        <f>RIGHT(All_modules[[#This Row],[Code]], 1)</f>
        <v>1</v>
      </c>
      <c r="E217" s="27">
        <v>20</v>
      </c>
      <c r="F217" s="44" t="s">
        <v>1445</v>
      </c>
      <c r="G217" s="120" t="s">
        <v>1402</v>
      </c>
      <c r="I217" s="22"/>
      <c r="J217" s="22"/>
      <c r="K217" s="22"/>
      <c r="L217" s="22"/>
      <c r="M217" s="22"/>
      <c r="N217" s="22"/>
      <c r="O217" s="22"/>
      <c r="P217" s="22"/>
      <c r="Q217" s="22"/>
      <c r="R217" s="33"/>
      <c r="S217" s="25"/>
      <c r="T217" s="21"/>
      <c r="U217" s="28"/>
      <c r="V217" s="30"/>
    </row>
    <row r="218" spans="1:22" x14ac:dyDescent="0.2">
      <c r="A218" s="124" t="s">
        <v>1353</v>
      </c>
      <c r="B218" s="125" t="s">
        <v>1352</v>
      </c>
      <c r="C218" s="112" t="str" cm="1">
        <f t="array" ref="C218">_xlfn.REGEXEXTRACT(All_modules[[#This Row],[Code]],"[0-9]")</f>
        <v>3</v>
      </c>
      <c r="D218" s="48" t="str">
        <f>RIGHT(All_modules[[#This Row],[Code]], 1)</f>
        <v>1</v>
      </c>
      <c r="E218" s="27">
        <v>20</v>
      </c>
      <c r="F218" s="44" t="s">
        <v>1445</v>
      </c>
      <c r="G218" s="119" t="s">
        <v>1402</v>
      </c>
      <c r="I218" s="22"/>
      <c r="J218" s="22"/>
      <c r="K218" s="22"/>
      <c r="L218" s="22" t="s">
        <v>1403</v>
      </c>
      <c r="M218" s="22" t="s">
        <v>1403</v>
      </c>
      <c r="N218" s="22"/>
      <c r="O218" s="22"/>
      <c r="P218" s="22"/>
      <c r="Q218" s="22"/>
      <c r="R218" s="35"/>
      <c r="S218" s="25"/>
      <c r="T218" s="21"/>
      <c r="U218" s="28"/>
      <c r="V218" s="30"/>
    </row>
    <row r="219" spans="1:22" x14ac:dyDescent="0.2">
      <c r="A219" s="124" t="s">
        <v>342</v>
      </c>
      <c r="B219" s="125" t="s">
        <v>341</v>
      </c>
      <c r="C219" s="112" t="str" cm="1">
        <f t="array" ref="C219">_xlfn.REGEXEXTRACT(All_modules[[#This Row],[Code]],"[0-9]")</f>
        <v>3</v>
      </c>
      <c r="D219" s="48" t="str">
        <f>RIGHT(All_modules[[#This Row],[Code]], 1)</f>
        <v>1</v>
      </c>
      <c r="E219" s="27">
        <v>20</v>
      </c>
      <c r="F219" s="44" t="s">
        <v>1445</v>
      </c>
      <c r="G219" s="119" t="s">
        <v>1402</v>
      </c>
      <c r="I219" s="22"/>
      <c r="J219" s="22"/>
      <c r="K219" s="22" t="s">
        <v>1403</v>
      </c>
      <c r="L219" s="22"/>
      <c r="M219" s="22"/>
      <c r="N219" s="22"/>
      <c r="O219" s="22"/>
      <c r="P219" s="22"/>
      <c r="Q219" s="22"/>
      <c r="R219" s="33"/>
      <c r="S219" s="25"/>
      <c r="T219" s="21"/>
      <c r="U219" s="28"/>
      <c r="V219" s="30"/>
    </row>
    <row r="220" spans="1:22" x14ac:dyDescent="0.2">
      <c r="A220" s="124" t="s">
        <v>816</v>
      </c>
      <c r="B220" s="125" t="s">
        <v>815</v>
      </c>
      <c r="C220" s="112" t="str" cm="1">
        <f t="array" ref="C220">_xlfn.REGEXEXTRACT(All_modules[[#This Row],[Code]],"[0-9]")</f>
        <v>3</v>
      </c>
      <c r="D220" s="48" t="str">
        <f>RIGHT(All_modules[[#This Row],[Code]], 1)</f>
        <v>2</v>
      </c>
      <c r="E220" s="27">
        <v>20</v>
      </c>
      <c r="F220" s="44" t="s">
        <v>1445</v>
      </c>
      <c r="G220" s="119" t="s">
        <v>1402</v>
      </c>
      <c r="I220" s="22"/>
      <c r="J220" s="22"/>
      <c r="K220" s="22"/>
      <c r="L220" s="22"/>
      <c r="M220" s="22"/>
      <c r="N220" s="22"/>
      <c r="O220" s="22"/>
      <c r="P220" s="22"/>
      <c r="Q220" s="22"/>
      <c r="R220" s="33"/>
      <c r="S220" s="25"/>
      <c r="T220" s="21"/>
      <c r="U220" s="28"/>
      <c r="V220" s="30"/>
    </row>
    <row r="221" spans="1:22" x14ac:dyDescent="0.2">
      <c r="A221" s="124" t="s">
        <v>1060</v>
      </c>
      <c r="B221" s="125" t="s">
        <v>1059</v>
      </c>
      <c r="C221" s="112" t="str" cm="1">
        <f t="array" ref="C221">_xlfn.REGEXEXTRACT(All_modules[[#This Row],[Code]],"[0-9]")</f>
        <v>3</v>
      </c>
      <c r="D221" s="48" t="str">
        <f>RIGHT(All_modules[[#This Row],[Code]], 1)</f>
        <v>1</v>
      </c>
      <c r="E221" s="27">
        <v>20</v>
      </c>
      <c r="F221" s="44" t="s">
        <v>1445</v>
      </c>
      <c r="G221" s="119" t="s">
        <v>1402</v>
      </c>
      <c r="I221" s="22"/>
      <c r="J221" s="22"/>
      <c r="K221" s="22"/>
      <c r="L221" s="22" t="s">
        <v>1403</v>
      </c>
      <c r="M221" s="22"/>
      <c r="N221" s="22"/>
      <c r="O221" s="22"/>
      <c r="P221" s="22"/>
      <c r="Q221" s="22"/>
      <c r="R221" s="33"/>
      <c r="S221" s="25" t="s">
        <v>1448</v>
      </c>
      <c r="T221" s="21"/>
      <c r="U221" s="28"/>
      <c r="V221" s="30"/>
    </row>
    <row r="222" spans="1:22" x14ac:dyDescent="0.2">
      <c r="A222" s="124" t="s">
        <v>443</v>
      </c>
      <c r="B222" s="125" t="s">
        <v>442</v>
      </c>
      <c r="C222" s="112" t="str" cm="1">
        <f t="array" ref="C222">_xlfn.REGEXEXTRACT(All_modules[[#This Row],[Code]],"[0-9]")</f>
        <v>3</v>
      </c>
      <c r="D222" s="48" t="str">
        <f>RIGHT(All_modules[[#This Row],[Code]], 1)</f>
        <v>2</v>
      </c>
      <c r="E222" s="27">
        <v>20</v>
      </c>
      <c r="F222" s="44" t="s">
        <v>1445</v>
      </c>
      <c r="G222" s="119" t="s">
        <v>1402</v>
      </c>
      <c r="I222" s="22"/>
      <c r="J222" s="22"/>
      <c r="K222" s="22"/>
      <c r="L222" s="22"/>
      <c r="M222" s="22"/>
      <c r="N222" s="22"/>
      <c r="O222" s="22"/>
      <c r="P222" s="22" t="s">
        <v>1403</v>
      </c>
      <c r="Q222" s="22"/>
      <c r="R222" s="33"/>
      <c r="S222" s="25" t="s">
        <v>1441</v>
      </c>
      <c r="T222" s="21"/>
      <c r="U222" s="28"/>
      <c r="V222" s="30"/>
    </row>
    <row r="223" spans="1:22" x14ac:dyDescent="0.2">
      <c r="A223" s="124" t="s">
        <v>363</v>
      </c>
      <c r="B223" s="125" t="s">
        <v>362</v>
      </c>
      <c r="C223" s="112" t="str" cm="1">
        <f t="array" ref="C223">_xlfn.REGEXEXTRACT(All_modules[[#This Row],[Code]],"[0-9]")</f>
        <v>3</v>
      </c>
      <c r="D223" s="48" t="str">
        <f>RIGHT(All_modules[[#This Row],[Code]], 1)</f>
        <v>2</v>
      </c>
      <c r="E223" s="27">
        <v>20</v>
      </c>
      <c r="F223" s="44" t="s">
        <v>1445</v>
      </c>
      <c r="G223" s="119" t="s">
        <v>1402</v>
      </c>
      <c r="I223" s="22" t="s">
        <v>1403</v>
      </c>
      <c r="J223" s="22"/>
      <c r="K223" s="22"/>
      <c r="L223" s="22"/>
      <c r="M223" s="22"/>
      <c r="N223" s="22"/>
      <c r="O223" s="22"/>
      <c r="P223" s="22"/>
      <c r="Q223" s="22"/>
      <c r="R223" s="33"/>
      <c r="S223" s="25"/>
      <c r="T223" s="21"/>
      <c r="U223" s="28"/>
      <c r="V223" s="30"/>
    </row>
    <row r="224" spans="1:22" x14ac:dyDescent="0.2">
      <c r="A224" s="137" t="s">
        <v>1449</v>
      </c>
      <c r="B224" s="140" t="s">
        <v>1450</v>
      </c>
      <c r="C224" s="112" t="str" cm="1">
        <f t="array" ref="C224">_xlfn.REGEXEXTRACT(All_modules[[#This Row],[Code]],"[0-9]")</f>
        <v>3</v>
      </c>
      <c r="D224" s="48" t="str">
        <f>RIGHT(All_modules[[#This Row],[Code]], 1)</f>
        <v>2</v>
      </c>
      <c r="E224" s="27">
        <v>20</v>
      </c>
      <c r="F224" s="44" t="s">
        <v>1445</v>
      </c>
      <c r="G224" s="120" t="s">
        <v>1402</v>
      </c>
      <c r="I224" s="22"/>
      <c r="J224" s="22"/>
      <c r="K224" s="22"/>
      <c r="L224" s="22"/>
      <c r="M224" s="22"/>
      <c r="N224" s="22"/>
      <c r="O224" s="22"/>
      <c r="P224" s="22"/>
      <c r="Q224" s="22" t="s">
        <v>1403</v>
      </c>
      <c r="R224" s="33"/>
      <c r="S224" s="25"/>
      <c r="T224" s="21"/>
      <c r="U224" s="28"/>
      <c r="V224" s="30" t="s">
        <v>1451</v>
      </c>
    </row>
    <row r="225" spans="1:22" x14ac:dyDescent="0.2">
      <c r="A225" s="124" t="s">
        <v>885</v>
      </c>
      <c r="B225" s="125" t="s">
        <v>884</v>
      </c>
      <c r="C225" s="112" t="str" cm="1">
        <f t="array" ref="C225">_xlfn.REGEXEXTRACT(All_modules[[#This Row],[Code]],"[0-9]")</f>
        <v>1</v>
      </c>
      <c r="D225" s="48" t="str">
        <f>RIGHT(All_modules[[#This Row],[Code]], 1)</f>
        <v>1</v>
      </c>
      <c r="E225" s="27">
        <v>20</v>
      </c>
      <c r="F225" s="44" t="s">
        <v>1401</v>
      </c>
      <c r="G225" s="119" t="s">
        <v>1402</v>
      </c>
      <c r="I225" s="22"/>
      <c r="J225" s="22"/>
      <c r="K225" s="22"/>
      <c r="L225" s="22"/>
      <c r="M225" s="22"/>
      <c r="N225" s="22"/>
      <c r="O225" s="22"/>
      <c r="P225" s="22"/>
      <c r="Q225" s="22"/>
      <c r="R225" s="33"/>
      <c r="S225" s="25"/>
      <c r="T225" s="21"/>
      <c r="U225" s="28"/>
      <c r="V225" s="30"/>
    </row>
    <row r="226" spans="1:22" x14ac:dyDescent="0.2">
      <c r="A226" s="124" t="s">
        <v>207</v>
      </c>
      <c r="B226" s="125" t="s">
        <v>206</v>
      </c>
      <c r="C226" s="112" t="str" cm="1">
        <f t="array" ref="C226">_xlfn.REGEXEXTRACT(All_modules[[#This Row],[Code]],"[0-9]")</f>
        <v>2</v>
      </c>
      <c r="D226" s="48" t="str">
        <f>RIGHT(All_modules[[#This Row],[Code]], 1)</f>
        <v>1</v>
      </c>
      <c r="E226" s="27">
        <v>20</v>
      </c>
      <c r="F226" s="44" t="s">
        <v>1452</v>
      </c>
      <c r="G226" s="119" t="s">
        <v>1402</v>
      </c>
      <c r="I226" s="22"/>
      <c r="J226" s="22"/>
      <c r="K226" s="22"/>
      <c r="L226" s="22" t="s">
        <v>1403</v>
      </c>
      <c r="M226" s="22"/>
      <c r="N226" s="22" t="s">
        <v>1403</v>
      </c>
      <c r="O226" s="22"/>
      <c r="P226" s="22"/>
      <c r="Q226" s="22"/>
      <c r="R226" s="33"/>
      <c r="S226" s="25"/>
      <c r="T226" s="21"/>
      <c r="U226" s="28"/>
      <c r="V226" s="30"/>
    </row>
    <row r="227" spans="1:22" x14ac:dyDescent="0.2">
      <c r="A227" s="127" t="s">
        <v>1207</v>
      </c>
      <c r="B227" s="128" t="s">
        <v>1206</v>
      </c>
      <c r="C227" s="112" t="str" cm="1">
        <f t="array" ref="C227">_xlfn.REGEXEXTRACT(All_modules[[#This Row],[Code]],"[0-9]")</f>
        <v>2</v>
      </c>
      <c r="D227" s="48" t="str">
        <f>RIGHT(All_modules[[#This Row],[Code]], 1)</f>
        <v>2</v>
      </c>
      <c r="E227" s="27">
        <v>20</v>
      </c>
      <c r="F227" s="44" t="s">
        <v>1452</v>
      </c>
      <c r="G227" s="119" t="s">
        <v>1402</v>
      </c>
      <c r="I227" s="22"/>
      <c r="J227" s="22"/>
      <c r="K227" s="22"/>
      <c r="L227" s="22" t="s">
        <v>1403</v>
      </c>
      <c r="M227" s="22"/>
      <c r="N227" s="22" t="s">
        <v>1403</v>
      </c>
      <c r="O227" s="22"/>
      <c r="P227" s="22"/>
      <c r="Q227" s="22"/>
      <c r="R227" s="33"/>
      <c r="S227" s="25" t="s">
        <v>1404</v>
      </c>
      <c r="T227" s="21"/>
      <c r="U227" s="28"/>
      <c r="V227" s="30"/>
    </row>
    <row r="228" spans="1:22" x14ac:dyDescent="0.2">
      <c r="A228" s="124" t="s">
        <v>904</v>
      </c>
      <c r="B228" s="125" t="s">
        <v>903</v>
      </c>
      <c r="C228" s="112" t="str" cm="1">
        <f t="array" ref="C228">_xlfn.REGEXEXTRACT(All_modules[[#This Row],[Code]],"[0-9]")</f>
        <v>2</v>
      </c>
      <c r="D228" s="48" t="str">
        <f>RIGHT(All_modules[[#This Row],[Code]], 1)</f>
        <v>2</v>
      </c>
      <c r="E228" s="27">
        <v>20</v>
      </c>
      <c r="F228" s="44" t="s">
        <v>1452</v>
      </c>
      <c r="G228" s="119" t="s">
        <v>1402</v>
      </c>
      <c r="I228" s="20"/>
      <c r="J228" s="20"/>
      <c r="K228" s="20"/>
      <c r="L228" s="20"/>
      <c r="M228" s="20"/>
      <c r="N228" s="20"/>
      <c r="O228" s="20" t="s">
        <v>1403</v>
      </c>
      <c r="P228" s="20"/>
      <c r="Q228" s="20"/>
      <c r="R228" s="21"/>
      <c r="S228" s="25" t="s">
        <v>1408</v>
      </c>
      <c r="T228" s="21" t="s">
        <v>1405</v>
      </c>
      <c r="U228" s="28"/>
      <c r="V228" s="30" t="s">
        <v>905</v>
      </c>
    </row>
    <row r="229" spans="1:22" x14ac:dyDescent="0.2">
      <c r="A229" s="124" t="s">
        <v>1177</v>
      </c>
      <c r="B229" s="125" t="s">
        <v>1176</v>
      </c>
      <c r="C229" s="112" t="str" cm="1">
        <f t="array" ref="C229">_xlfn.REGEXEXTRACT(All_modules[[#This Row],[Code]],"[0-9]")</f>
        <v>2</v>
      </c>
      <c r="D229" s="48" t="str">
        <f>RIGHT(All_modules[[#This Row],[Code]], 1)</f>
        <v>1</v>
      </c>
      <c r="E229" s="27">
        <v>20</v>
      </c>
      <c r="F229" s="44" t="s">
        <v>1452</v>
      </c>
      <c r="G229" s="119" t="s">
        <v>1402</v>
      </c>
      <c r="I229" s="22"/>
      <c r="J229" s="22"/>
      <c r="K229" s="22" t="s">
        <v>1403</v>
      </c>
      <c r="L229" s="22"/>
      <c r="M229" s="22"/>
      <c r="N229" s="22"/>
      <c r="O229" s="22" t="s">
        <v>1403</v>
      </c>
      <c r="P229" s="22"/>
      <c r="Q229" s="22"/>
      <c r="R229" s="33"/>
      <c r="S229" s="25"/>
      <c r="T229" s="21"/>
      <c r="U229" s="28"/>
      <c r="V229" s="30"/>
    </row>
    <row r="230" spans="1:22" x14ac:dyDescent="0.2">
      <c r="A230" s="124" t="s">
        <v>1038</v>
      </c>
      <c r="B230" s="125" t="s">
        <v>1037</v>
      </c>
      <c r="C230" s="112" t="str" cm="1">
        <f t="array" ref="C230">_xlfn.REGEXEXTRACT(All_modules[[#This Row],[Code]],"[0-9]")</f>
        <v>3</v>
      </c>
      <c r="D230" s="48" t="str">
        <f>RIGHT(All_modules[[#This Row],[Code]], 1)</f>
        <v>2</v>
      </c>
      <c r="E230" s="30">
        <v>20</v>
      </c>
      <c r="F230" s="44" t="s">
        <v>1452</v>
      </c>
      <c r="G230" s="119" t="s">
        <v>1402</v>
      </c>
      <c r="I230" s="22"/>
      <c r="J230" s="22"/>
      <c r="K230" s="22"/>
      <c r="L230" s="22"/>
      <c r="M230" s="22"/>
      <c r="N230" s="22"/>
      <c r="O230" s="22"/>
      <c r="P230" s="22"/>
      <c r="Q230" s="22"/>
      <c r="R230" s="35"/>
      <c r="S230" s="25"/>
      <c r="T230" s="21"/>
      <c r="U230" s="28"/>
      <c r="V230" s="30"/>
    </row>
    <row r="231" spans="1:22" x14ac:dyDescent="0.2">
      <c r="A231" s="124" t="s">
        <v>215</v>
      </c>
      <c r="B231" s="125" t="s">
        <v>214</v>
      </c>
      <c r="C231" s="112" t="str" cm="1">
        <f t="array" ref="C231">_xlfn.REGEXEXTRACT(All_modules[[#This Row],[Code]],"[0-9]")</f>
        <v>3</v>
      </c>
      <c r="D231" s="48" t="str">
        <f>RIGHT(All_modules[[#This Row],[Code]], 1)</f>
        <v>1</v>
      </c>
      <c r="E231" s="27">
        <v>20</v>
      </c>
      <c r="F231" s="44" t="s">
        <v>1452</v>
      </c>
      <c r="G231" s="119" t="s">
        <v>1402</v>
      </c>
      <c r="I231" s="22"/>
      <c r="J231" s="22"/>
      <c r="K231" s="22"/>
      <c r="L231" s="22" t="s">
        <v>1403</v>
      </c>
      <c r="M231" s="22"/>
      <c r="N231" s="22"/>
      <c r="O231" s="22" t="s">
        <v>1403</v>
      </c>
      <c r="P231" s="22"/>
      <c r="Q231" s="22"/>
      <c r="R231" s="33"/>
      <c r="S231" s="25"/>
      <c r="T231" s="21"/>
      <c r="U231" s="28"/>
      <c r="V231" s="30"/>
    </row>
    <row r="232" spans="1:22" x14ac:dyDescent="0.2">
      <c r="A232" s="127" t="s">
        <v>475</v>
      </c>
      <c r="B232" s="128" t="s">
        <v>474</v>
      </c>
      <c r="C232" s="112" t="str" cm="1">
        <f t="array" ref="C232">_xlfn.REGEXEXTRACT(All_modules[[#This Row],[Code]],"[0-9]")</f>
        <v>3</v>
      </c>
      <c r="D232" s="48" t="str">
        <f>RIGHT(All_modules[[#This Row],[Code]], 1)</f>
        <v>1</v>
      </c>
      <c r="E232" s="27">
        <v>20</v>
      </c>
      <c r="F232" s="44" t="s">
        <v>1452</v>
      </c>
      <c r="G232" s="119" t="s">
        <v>1402</v>
      </c>
      <c r="I232" s="22"/>
      <c r="J232" s="22"/>
      <c r="K232" s="22"/>
      <c r="L232" s="22" t="s">
        <v>1403</v>
      </c>
      <c r="M232" s="22"/>
      <c r="N232" s="22"/>
      <c r="O232" s="22"/>
      <c r="P232" s="22"/>
      <c r="Q232" s="22"/>
      <c r="R232" s="33"/>
      <c r="S232" s="25" t="s">
        <v>1415</v>
      </c>
      <c r="T232" s="21"/>
      <c r="U232" s="28"/>
      <c r="V232" s="30"/>
    </row>
    <row r="233" spans="1:22" x14ac:dyDescent="0.2">
      <c r="A233" s="124" t="s">
        <v>505</v>
      </c>
      <c r="B233" s="125" t="s">
        <v>504</v>
      </c>
      <c r="C233" s="112" t="str" cm="1">
        <f t="array" ref="C233">_xlfn.REGEXEXTRACT(All_modules[[#This Row],[Code]],"[0-9]")</f>
        <v>5</v>
      </c>
      <c r="D233" s="48" t="str">
        <f>RIGHT(All_modules[[#This Row],[Code]], 1)</f>
        <v>1</v>
      </c>
      <c r="E233" s="27">
        <v>20</v>
      </c>
      <c r="F233" s="44" t="s">
        <v>1452</v>
      </c>
      <c r="G233" s="119"/>
      <c r="I233" s="20"/>
      <c r="J233" s="20"/>
      <c r="K233" s="20"/>
      <c r="L233" s="20"/>
      <c r="M233" s="20"/>
      <c r="N233" s="20"/>
      <c r="O233" s="20"/>
      <c r="P233" s="20"/>
      <c r="Q233" s="20"/>
      <c r="R233" s="21" t="s">
        <v>1403</v>
      </c>
      <c r="S233" s="25"/>
      <c r="T233" s="21"/>
      <c r="U233" s="28"/>
      <c r="V233" s="30"/>
    </row>
    <row r="234" spans="1:22" x14ac:dyDescent="0.2">
      <c r="A234" s="124" t="s">
        <v>507</v>
      </c>
      <c r="B234" s="125" t="s">
        <v>506</v>
      </c>
      <c r="C234" s="112" t="str" cm="1">
        <f t="array" ref="C234">_xlfn.REGEXEXTRACT(All_modules[[#This Row],[Code]],"[0-9]")</f>
        <v>5</v>
      </c>
      <c r="D234" s="48" t="str">
        <f>RIGHT(All_modules[[#This Row],[Code]], 1)</f>
        <v>2</v>
      </c>
      <c r="E234" s="27">
        <v>20</v>
      </c>
      <c r="F234" s="44" t="s">
        <v>1452</v>
      </c>
      <c r="G234" s="119"/>
      <c r="I234" s="20"/>
      <c r="J234" s="20"/>
      <c r="K234" s="20"/>
      <c r="L234" s="20"/>
      <c r="M234" s="20"/>
      <c r="N234" s="20"/>
      <c r="O234" s="20"/>
      <c r="P234" s="20"/>
      <c r="Q234" s="20"/>
      <c r="R234" s="21" t="s">
        <v>1403</v>
      </c>
      <c r="S234" s="25"/>
      <c r="T234" s="21"/>
      <c r="U234" s="28"/>
      <c r="V234" s="30"/>
    </row>
    <row r="235" spans="1:22" x14ac:dyDescent="0.2">
      <c r="A235" s="124" t="s">
        <v>509</v>
      </c>
      <c r="B235" s="125" t="s">
        <v>508</v>
      </c>
      <c r="C235" s="112" t="str" cm="1">
        <f t="array" ref="C235">_xlfn.REGEXEXTRACT(All_modules[[#This Row],[Code]],"[0-9]")</f>
        <v>5</v>
      </c>
      <c r="D235" s="48" t="str">
        <f>RIGHT(All_modules[[#This Row],[Code]], 1)</f>
        <v>0</v>
      </c>
      <c r="E235" s="27">
        <v>20</v>
      </c>
      <c r="F235" s="44" t="s">
        <v>1452</v>
      </c>
      <c r="G235" s="119"/>
      <c r="I235" s="20"/>
      <c r="J235" s="20"/>
      <c r="K235" s="20"/>
      <c r="L235" s="20"/>
      <c r="M235" s="20"/>
      <c r="N235" s="20"/>
      <c r="O235" s="20"/>
      <c r="P235" s="20"/>
      <c r="Q235" s="20"/>
      <c r="R235" s="21" t="s">
        <v>1403</v>
      </c>
      <c r="S235" s="25"/>
      <c r="T235" s="21"/>
      <c r="U235" s="28"/>
      <c r="V235" s="30"/>
    </row>
    <row r="236" spans="1:22" x14ac:dyDescent="0.2">
      <c r="A236" s="124" t="s">
        <v>511</v>
      </c>
      <c r="B236" s="125" t="s">
        <v>510</v>
      </c>
      <c r="C236" s="112" t="str" cm="1">
        <f t="array" ref="C236">_xlfn.REGEXEXTRACT(All_modules[[#This Row],[Code]],"[0-9]")</f>
        <v>5</v>
      </c>
      <c r="D236" s="48" t="str">
        <f>RIGHT(All_modules[[#This Row],[Code]], 1)</f>
        <v>0</v>
      </c>
      <c r="E236" s="27">
        <v>20</v>
      </c>
      <c r="F236" s="44" t="s">
        <v>1452</v>
      </c>
      <c r="G236" s="119"/>
      <c r="I236" s="20"/>
      <c r="J236" s="20"/>
      <c r="K236" s="20"/>
      <c r="L236" s="20"/>
      <c r="M236" s="20"/>
      <c r="N236" s="20"/>
      <c r="O236" s="20"/>
      <c r="P236" s="20"/>
      <c r="Q236" s="20"/>
      <c r="R236" s="21" t="s">
        <v>1403</v>
      </c>
      <c r="S236" s="25"/>
      <c r="T236" s="21"/>
      <c r="U236" s="28"/>
      <c r="V236" s="30"/>
    </row>
    <row r="237" spans="1:22" x14ac:dyDescent="0.2">
      <c r="A237" s="124" t="s">
        <v>513</v>
      </c>
      <c r="B237" s="125" t="s">
        <v>512</v>
      </c>
      <c r="C237" s="112" t="str" cm="1">
        <f t="array" ref="C237">_xlfn.REGEXEXTRACT(All_modules[[#This Row],[Code]],"[0-9]")</f>
        <v>5</v>
      </c>
      <c r="D237" s="48" t="str">
        <f>RIGHT(All_modules[[#This Row],[Code]], 1)</f>
        <v>0</v>
      </c>
      <c r="E237" s="27">
        <v>20</v>
      </c>
      <c r="F237" s="44" t="s">
        <v>1452</v>
      </c>
      <c r="G237" s="119"/>
      <c r="I237" s="20"/>
      <c r="J237" s="20"/>
      <c r="K237" s="20"/>
      <c r="L237" s="20"/>
      <c r="M237" s="20"/>
      <c r="N237" s="20"/>
      <c r="O237" s="20"/>
      <c r="P237" s="20"/>
      <c r="Q237" s="20"/>
      <c r="R237" s="21" t="s">
        <v>1403</v>
      </c>
      <c r="S237" s="25"/>
      <c r="T237" s="21"/>
      <c r="U237" s="28"/>
      <c r="V237" s="30"/>
    </row>
    <row r="238" spans="1:22" x14ac:dyDescent="0.2">
      <c r="A238" s="124" t="s">
        <v>515</v>
      </c>
      <c r="B238" s="125" t="s">
        <v>514</v>
      </c>
      <c r="C238" s="112" t="str" cm="1">
        <f t="array" ref="C238">_xlfn.REGEXEXTRACT(All_modules[[#This Row],[Code]],"[0-9]")</f>
        <v>5</v>
      </c>
      <c r="D238" s="48" t="str">
        <f>RIGHT(All_modules[[#This Row],[Code]], 1)</f>
        <v>0</v>
      </c>
      <c r="E238" s="27">
        <v>20</v>
      </c>
      <c r="F238" s="44" t="s">
        <v>1452</v>
      </c>
      <c r="G238" s="119"/>
      <c r="I238" s="20"/>
      <c r="J238" s="20"/>
      <c r="K238" s="20"/>
      <c r="L238" s="20"/>
      <c r="M238" s="20"/>
      <c r="N238" s="20"/>
      <c r="O238" s="20"/>
      <c r="P238" s="20"/>
      <c r="Q238" s="20"/>
      <c r="R238" s="21" t="s">
        <v>1403</v>
      </c>
      <c r="S238" s="25"/>
      <c r="T238" s="21"/>
      <c r="U238" s="28"/>
      <c r="V238" s="30"/>
    </row>
    <row r="239" spans="1:22" x14ac:dyDescent="0.2">
      <c r="A239" s="124" t="s">
        <v>561</v>
      </c>
      <c r="B239" s="125" t="s">
        <v>560</v>
      </c>
      <c r="C239" s="112" t="str" cm="1">
        <f t="array" ref="C239">_xlfn.REGEXEXTRACT(All_modules[[#This Row],[Code]],"[0-9]")</f>
        <v>1</v>
      </c>
      <c r="D239" s="48" t="str">
        <f>RIGHT(All_modules[[#This Row],[Code]], 1)</f>
        <v>2</v>
      </c>
      <c r="E239" s="27">
        <v>10</v>
      </c>
      <c r="F239" s="44" t="s">
        <v>1453</v>
      </c>
      <c r="G239" s="119" t="s">
        <v>1402</v>
      </c>
      <c r="I239" s="22"/>
      <c r="J239" s="22"/>
      <c r="K239" s="22"/>
      <c r="L239" s="22"/>
      <c r="M239" s="22" t="s">
        <v>1403</v>
      </c>
      <c r="N239" s="22"/>
      <c r="O239" s="22"/>
      <c r="P239" s="22"/>
      <c r="Q239" s="22"/>
      <c r="R239" s="33"/>
      <c r="S239" s="25" t="s">
        <v>1412</v>
      </c>
      <c r="T239" s="21"/>
      <c r="U239" s="28"/>
      <c r="V239" s="30"/>
    </row>
    <row r="240" spans="1:22" x14ac:dyDescent="0.2">
      <c r="A240" s="124" t="s">
        <v>451</v>
      </c>
      <c r="B240" s="125" t="s">
        <v>450</v>
      </c>
      <c r="C240" s="112" t="str" cm="1">
        <f t="array" ref="C240">_xlfn.REGEXEXTRACT(All_modules[[#This Row],[Code]],"[0-9]")</f>
        <v>1</v>
      </c>
      <c r="D240" s="48" t="str">
        <f>RIGHT(All_modules[[#This Row],[Code]], 1)</f>
        <v>1</v>
      </c>
      <c r="E240" s="27">
        <v>10</v>
      </c>
      <c r="F240" s="44" t="s">
        <v>1453</v>
      </c>
      <c r="G240" s="119" t="s">
        <v>1402</v>
      </c>
      <c r="I240" s="22"/>
      <c r="J240" s="22"/>
      <c r="K240" s="22"/>
      <c r="L240" s="22"/>
      <c r="M240" s="22"/>
      <c r="N240" s="22"/>
      <c r="O240" s="22"/>
      <c r="P240" s="22" t="s">
        <v>1403</v>
      </c>
      <c r="Q240" s="22"/>
      <c r="R240" s="33"/>
      <c r="S240" s="25"/>
      <c r="T240" s="21"/>
      <c r="U240" s="28"/>
      <c r="V240" s="30"/>
    </row>
    <row r="241" spans="1:22" x14ac:dyDescent="0.2">
      <c r="A241" s="124" t="s">
        <v>698</v>
      </c>
      <c r="B241" s="125" t="s">
        <v>697</v>
      </c>
      <c r="C241" s="112" t="str" cm="1">
        <f t="array" ref="C241">_xlfn.REGEXEXTRACT(All_modules[[#This Row],[Code]],"[0-9]")</f>
        <v>1</v>
      </c>
      <c r="D241" s="48" t="str">
        <f>RIGHT(All_modules[[#This Row],[Code]], 1)</f>
        <v>1</v>
      </c>
      <c r="E241" s="27">
        <v>10</v>
      </c>
      <c r="F241" s="44" t="s">
        <v>1453</v>
      </c>
      <c r="G241" s="119" t="s">
        <v>1402</v>
      </c>
      <c r="I241" s="22"/>
      <c r="J241" s="22"/>
      <c r="K241" s="22"/>
      <c r="L241" s="22" t="s">
        <v>1403</v>
      </c>
      <c r="M241" s="22"/>
      <c r="N241" s="22"/>
      <c r="O241" s="22"/>
      <c r="P241" s="22" t="s">
        <v>1403</v>
      </c>
      <c r="Q241" s="22"/>
      <c r="R241" s="33"/>
      <c r="S241" s="25"/>
      <c r="T241" s="21"/>
      <c r="U241" s="28"/>
      <c r="V241" s="30"/>
    </row>
    <row r="242" spans="1:22" x14ac:dyDescent="0.2">
      <c r="A242" s="124" t="s">
        <v>734</v>
      </c>
      <c r="B242" s="125" t="s">
        <v>733</v>
      </c>
      <c r="C242" s="112" t="str" cm="1">
        <f t="array" ref="C242">_xlfn.REGEXEXTRACT(All_modules[[#This Row],[Code]],"[0-9]")</f>
        <v>1</v>
      </c>
      <c r="D242" s="48" t="str">
        <f>RIGHT(All_modules[[#This Row],[Code]], 1)</f>
        <v>2</v>
      </c>
      <c r="E242" s="27">
        <v>10</v>
      </c>
      <c r="F242" s="44" t="s">
        <v>1453</v>
      </c>
      <c r="G242" s="119" t="s">
        <v>1402</v>
      </c>
      <c r="I242" s="22"/>
      <c r="J242" s="22"/>
      <c r="K242" s="22"/>
      <c r="L242" s="22"/>
      <c r="M242" s="22"/>
      <c r="N242" s="22"/>
      <c r="O242" s="22" t="s">
        <v>1403</v>
      </c>
      <c r="P242" s="22"/>
      <c r="Q242" s="22"/>
      <c r="R242" s="33"/>
      <c r="S242" s="25" t="s">
        <v>1408</v>
      </c>
      <c r="T242" s="21"/>
      <c r="U242" s="28"/>
      <c r="V242" s="30"/>
    </row>
    <row r="243" spans="1:22" x14ac:dyDescent="0.2">
      <c r="A243" s="124" t="s">
        <v>453</v>
      </c>
      <c r="B243" s="125" t="s">
        <v>452</v>
      </c>
      <c r="C243" s="112" t="str" cm="1">
        <f t="array" ref="C243">_xlfn.REGEXEXTRACT(All_modules[[#This Row],[Code]],"[0-9]")</f>
        <v>1</v>
      </c>
      <c r="D243" s="48" t="str">
        <f>RIGHT(All_modules[[#This Row],[Code]], 1)</f>
        <v>1</v>
      </c>
      <c r="E243" s="30">
        <v>10</v>
      </c>
      <c r="F243" s="44" t="s">
        <v>1453</v>
      </c>
      <c r="G243" s="119" t="s">
        <v>1402</v>
      </c>
      <c r="I243" s="22"/>
      <c r="J243" s="22"/>
      <c r="K243" s="22"/>
      <c r="L243" s="22"/>
      <c r="M243" s="22"/>
      <c r="N243" s="22"/>
      <c r="O243" s="22"/>
      <c r="P243" s="22" t="s">
        <v>1403</v>
      </c>
      <c r="Q243" s="22"/>
      <c r="R243" s="35"/>
      <c r="S243" s="25" t="s">
        <v>1438</v>
      </c>
      <c r="T243" s="21"/>
      <c r="U243" s="28"/>
      <c r="V243" s="30"/>
    </row>
    <row r="244" spans="1:22" x14ac:dyDescent="0.2">
      <c r="A244" s="124" t="s">
        <v>408</v>
      </c>
      <c r="B244" s="125" t="s">
        <v>407</v>
      </c>
      <c r="C244" s="112" t="str" cm="1">
        <f t="array" ref="C244">_xlfn.REGEXEXTRACT(All_modules[[#This Row],[Code]],"[0-9]")</f>
        <v>1</v>
      </c>
      <c r="D244" s="48" t="str">
        <f>RIGHT(All_modules[[#This Row],[Code]], 1)</f>
        <v>2</v>
      </c>
      <c r="E244" s="30">
        <v>10</v>
      </c>
      <c r="F244" s="44" t="s">
        <v>1453</v>
      </c>
      <c r="G244" s="119" t="s">
        <v>1402</v>
      </c>
      <c r="I244" s="22"/>
      <c r="J244" s="22"/>
      <c r="K244" s="22"/>
      <c r="L244" s="22"/>
      <c r="M244" s="22"/>
      <c r="N244" s="22"/>
      <c r="O244" s="22"/>
      <c r="P244" s="22" t="s">
        <v>1403</v>
      </c>
      <c r="Q244" s="22"/>
      <c r="R244" s="35"/>
      <c r="S244" s="25" t="s">
        <v>1438</v>
      </c>
      <c r="T244" s="21"/>
      <c r="U244" s="28"/>
      <c r="V244" s="30"/>
    </row>
    <row r="245" spans="1:22" x14ac:dyDescent="0.2">
      <c r="A245" s="124" t="s">
        <v>700</v>
      </c>
      <c r="B245" s="125" t="s">
        <v>699</v>
      </c>
      <c r="C245" s="112" t="str" cm="1">
        <f t="array" ref="C245">_xlfn.REGEXEXTRACT(All_modules[[#This Row],[Code]],"[0-9]")</f>
        <v>1</v>
      </c>
      <c r="D245" s="48" t="str">
        <f>RIGHT(All_modules[[#This Row],[Code]], 1)</f>
        <v>2</v>
      </c>
      <c r="E245" s="27">
        <v>10</v>
      </c>
      <c r="F245" s="44" t="s">
        <v>1453</v>
      </c>
      <c r="G245" s="119" t="s">
        <v>1402</v>
      </c>
      <c r="I245" s="22"/>
      <c r="J245" s="22"/>
      <c r="K245" s="22"/>
      <c r="L245" s="22" t="s">
        <v>1403</v>
      </c>
      <c r="M245" s="22"/>
      <c r="N245" s="22"/>
      <c r="O245" s="22"/>
      <c r="P245" s="22" t="s">
        <v>1403</v>
      </c>
      <c r="Q245" s="22"/>
      <c r="R245" s="33"/>
      <c r="S245" s="25"/>
      <c r="T245" s="21"/>
      <c r="U245" s="28"/>
      <c r="V245" s="30"/>
    </row>
    <row r="246" spans="1:22" x14ac:dyDescent="0.2">
      <c r="A246" s="124" t="s">
        <v>650</v>
      </c>
      <c r="B246" s="125" t="s">
        <v>649</v>
      </c>
      <c r="C246" s="112" t="str" cm="1">
        <f t="array" ref="C246">_xlfn.REGEXEXTRACT(All_modules[[#This Row],[Code]],"[0-9]")</f>
        <v>1</v>
      </c>
      <c r="D246" s="48" t="str">
        <f>RIGHT(All_modules[[#This Row],[Code]], 1)</f>
        <v>2</v>
      </c>
      <c r="E246" s="30">
        <v>10</v>
      </c>
      <c r="F246" s="44" t="s">
        <v>1453</v>
      </c>
      <c r="G246" s="119" t="s">
        <v>1402</v>
      </c>
      <c r="I246" s="22"/>
      <c r="J246" s="22"/>
      <c r="K246" s="22"/>
      <c r="L246" s="22"/>
      <c r="M246" s="22"/>
      <c r="N246" s="22"/>
      <c r="O246" s="22"/>
      <c r="P246" s="22" t="s">
        <v>1403</v>
      </c>
      <c r="Q246" s="22"/>
      <c r="R246" s="35"/>
      <c r="S246" s="25" t="s">
        <v>1438</v>
      </c>
      <c r="T246" s="21"/>
      <c r="U246" s="28"/>
      <c r="V246" s="30"/>
    </row>
    <row r="247" spans="1:22" x14ac:dyDescent="0.2">
      <c r="A247" s="124" t="s">
        <v>416</v>
      </c>
      <c r="B247" s="125" t="s">
        <v>415</v>
      </c>
      <c r="C247" s="112" t="str" cm="1">
        <f t="array" ref="C247">_xlfn.REGEXEXTRACT(All_modules[[#This Row],[Code]],"[0-9]")</f>
        <v>2</v>
      </c>
      <c r="D247" s="48" t="str">
        <f>RIGHT(All_modules[[#This Row],[Code]], 1)</f>
        <v>1</v>
      </c>
      <c r="E247" s="27">
        <v>20</v>
      </c>
      <c r="F247" s="44" t="s">
        <v>1453</v>
      </c>
      <c r="G247" s="119" t="s">
        <v>1402</v>
      </c>
      <c r="I247" s="22"/>
      <c r="J247" s="22"/>
      <c r="K247" s="22"/>
      <c r="L247" s="22"/>
      <c r="M247" s="22" t="s">
        <v>1403</v>
      </c>
      <c r="N247" s="22"/>
      <c r="O247" s="22"/>
      <c r="P247" s="22" t="s">
        <v>1403</v>
      </c>
      <c r="Q247" s="22"/>
      <c r="R247" s="33"/>
      <c r="S247" s="25" t="s">
        <v>1409</v>
      </c>
      <c r="T247" s="21"/>
      <c r="U247" s="28"/>
      <c r="V247" s="30"/>
    </row>
    <row r="248" spans="1:22" x14ac:dyDescent="0.2">
      <c r="A248" s="137" t="s">
        <v>1454</v>
      </c>
      <c r="B248" s="140" t="s">
        <v>1455</v>
      </c>
      <c r="C248" s="112" t="str" cm="1">
        <f t="array" ref="C248">_xlfn.REGEXEXTRACT(All_modules[[#This Row],[Code]],"[0-9]")</f>
        <v>2</v>
      </c>
      <c r="D248" s="48" t="str">
        <f>RIGHT(All_modules[[#This Row],[Code]], 1)</f>
        <v>2</v>
      </c>
      <c r="E248" s="27">
        <v>20</v>
      </c>
      <c r="F248" s="44" t="s">
        <v>1453</v>
      </c>
      <c r="G248" s="120"/>
      <c r="I248" s="22"/>
      <c r="J248" s="22"/>
      <c r="K248" s="22"/>
      <c r="L248" s="22" t="s">
        <v>1403</v>
      </c>
      <c r="M248" s="22" t="s">
        <v>1403</v>
      </c>
      <c r="N248" s="22"/>
      <c r="O248" s="22"/>
      <c r="P248" s="22"/>
      <c r="Q248" s="22"/>
      <c r="R248" s="35"/>
      <c r="S248" s="25" t="s">
        <v>1437</v>
      </c>
      <c r="T248" s="21" t="s">
        <v>1416</v>
      </c>
      <c r="U248" s="28"/>
      <c r="V248" s="30"/>
    </row>
    <row r="249" spans="1:22" x14ac:dyDescent="0.2">
      <c r="A249" s="124" t="s">
        <v>580</v>
      </c>
      <c r="B249" s="125" t="s">
        <v>579</v>
      </c>
      <c r="C249" s="112" t="str" cm="1">
        <f t="array" ref="C249">_xlfn.REGEXEXTRACT(All_modules[[#This Row],[Code]],"[0-9]")</f>
        <v>2</v>
      </c>
      <c r="D249" s="48" t="str">
        <f>RIGHT(All_modules[[#This Row],[Code]], 1)</f>
        <v>1</v>
      </c>
      <c r="E249" s="27">
        <v>20</v>
      </c>
      <c r="F249" s="44" t="s">
        <v>1453</v>
      </c>
      <c r="G249" s="119" t="s">
        <v>1402</v>
      </c>
      <c r="I249" s="22"/>
      <c r="J249" s="22"/>
      <c r="K249" s="22"/>
      <c r="L249" s="22"/>
      <c r="M249" s="22"/>
      <c r="N249" s="22"/>
      <c r="O249" s="22"/>
      <c r="P249" s="22"/>
      <c r="Q249" s="22"/>
      <c r="R249" s="35"/>
      <c r="S249" s="25"/>
      <c r="T249" s="21"/>
      <c r="U249" s="28"/>
      <c r="V249" s="30"/>
    </row>
    <row r="250" spans="1:22" x14ac:dyDescent="0.2">
      <c r="A250" s="124" t="s">
        <v>648</v>
      </c>
      <c r="B250" s="125" t="s">
        <v>647</v>
      </c>
      <c r="C250" s="112" t="str" cm="1">
        <f t="array" ref="C250">_xlfn.REGEXEXTRACT(All_modules[[#This Row],[Code]],"[0-9]")</f>
        <v>2</v>
      </c>
      <c r="D250" s="48" t="str">
        <f>RIGHT(All_modules[[#This Row],[Code]], 1)</f>
        <v>2</v>
      </c>
      <c r="E250" s="27">
        <v>20</v>
      </c>
      <c r="F250" s="44" t="s">
        <v>1453</v>
      </c>
      <c r="G250" s="119" t="s">
        <v>1402</v>
      </c>
      <c r="I250" s="22"/>
      <c r="J250" s="22"/>
      <c r="K250" s="22"/>
      <c r="L250" s="22"/>
      <c r="M250" s="22"/>
      <c r="N250" s="22"/>
      <c r="O250" s="22"/>
      <c r="P250" s="22" t="s">
        <v>1403</v>
      </c>
      <c r="Q250" s="22"/>
      <c r="R250" s="35"/>
      <c r="S250" s="25"/>
      <c r="T250" s="21"/>
      <c r="U250" s="28"/>
      <c r="V250" s="30"/>
    </row>
    <row r="251" spans="1:22" x14ac:dyDescent="0.2">
      <c r="A251" s="124" t="s">
        <v>536</v>
      </c>
      <c r="B251" s="125" t="s">
        <v>535</v>
      </c>
      <c r="C251" s="112" t="str" cm="1">
        <f t="array" ref="C251">_xlfn.REGEXEXTRACT(All_modules[[#This Row],[Code]],"[0-9]")</f>
        <v>2</v>
      </c>
      <c r="D251" s="48" t="str">
        <f>RIGHT(All_modules[[#This Row],[Code]], 1)</f>
        <v>1</v>
      </c>
      <c r="E251" s="27">
        <v>20</v>
      </c>
      <c r="F251" s="44" t="s">
        <v>1453</v>
      </c>
      <c r="G251" s="119" t="s">
        <v>1402</v>
      </c>
      <c r="I251" s="22"/>
      <c r="J251" s="22"/>
      <c r="K251" s="22"/>
      <c r="L251" s="22"/>
      <c r="M251" s="22"/>
      <c r="N251" s="22"/>
      <c r="O251" s="22"/>
      <c r="P251" s="22"/>
      <c r="Q251" s="22"/>
      <c r="R251" s="35"/>
      <c r="S251" s="25"/>
      <c r="T251" s="21"/>
      <c r="U251" s="28"/>
      <c r="V251" s="30"/>
    </row>
    <row r="252" spans="1:22" x14ac:dyDescent="0.2">
      <c r="A252" s="124" t="s">
        <v>1171</v>
      </c>
      <c r="B252" s="125" t="s">
        <v>1170</v>
      </c>
      <c r="C252" s="112" t="str" cm="1">
        <f t="array" ref="C252">_xlfn.REGEXEXTRACT(All_modules[[#This Row],[Code]],"[0-9]")</f>
        <v>2</v>
      </c>
      <c r="D252" s="48" t="str">
        <f>RIGHT(All_modules[[#This Row],[Code]], 1)</f>
        <v>1</v>
      </c>
      <c r="E252" s="27">
        <v>20</v>
      </c>
      <c r="F252" s="44" t="s">
        <v>1453</v>
      </c>
      <c r="G252" s="119" t="s">
        <v>1402</v>
      </c>
      <c r="I252" s="22"/>
      <c r="J252" s="22"/>
      <c r="K252" s="22"/>
      <c r="L252" s="22"/>
      <c r="M252" s="22"/>
      <c r="N252" s="22"/>
      <c r="O252" s="22" t="s">
        <v>1403</v>
      </c>
      <c r="P252" s="22" t="s">
        <v>1403</v>
      </c>
      <c r="Q252" s="22"/>
      <c r="R252" s="33"/>
      <c r="S252" s="25" t="s">
        <v>1408</v>
      </c>
      <c r="T252" s="21" t="s">
        <v>1438</v>
      </c>
      <c r="U252" s="28"/>
      <c r="V252" s="30"/>
    </row>
    <row r="253" spans="1:22" x14ac:dyDescent="0.2">
      <c r="A253" s="124" t="s">
        <v>1323</v>
      </c>
      <c r="B253" s="125" t="s">
        <v>1322</v>
      </c>
      <c r="C253" s="112" t="str" cm="1">
        <f t="array" ref="C253">_xlfn.REGEXEXTRACT(All_modules[[#This Row],[Code]],"[0-9]")</f>
        <v>2</v>
      </c>
      <c r="D253" s="48" t="str">
        <f>RIGHT(All_modules[[#This Row],[Code]], 1)</f>
        <v>2</v>
      </c>
      <c r="E253" s="30">
        <v>20</v>
      </c>
      <c r="F253" s="44" t="s">
        <v>1453</v>
      </c>
      <c r="G253" s="119" t="s">
        <v>1402</v>
      </c>
      <c r="I253" s="22"/>
      <c r="J253" s="22"/>
      <c r="K253" s="22"/>
      <c r="L253" s="22"/>
      <c r="M253" s="22" t="s">
        <v>1403</v>
      </c>
      <c r="N253" s="22"/>
      <c r="O253" s="22"/>
      <c r="P253" s="22"/>
      <c r="Q253" s="22"/>
      <c r="R253" s="35"/>
      <c r="S253" s="25" t="s">
        <v>1456</v>
      </c>
      <c r="T253" s="21"/>
      <c r="U253" s="28"/>
      <c r="V253" s="30"/>
    </row>
    <row r="254" spans="1:22" x14ac:dyDescent="0.2">
      <c r="A254" s="127" t="s">
        <v>229</v>
      </c>
      <c r="B254" s="128" t="s">
        <v>228</v>
      </c>
      <c r="C254" s="112" t="str" cm="1">
        <f t="array" ref="C254">_xlfn.REGEXEXTRACT(All_modules[[#This Row],[Code]],"[0-9]")</f>
        <v>2</v>
      </c>
      <c r="D254" s="48" t="str">
        <f>RIGHT(All_modules[[#This Row],[Code]], 1)</f>
        <v>1</v>
      </c>
      <c r="E254" s="27">
        <v>20</v>
      </c>
      <c r="F254" s="44" t="s">
        <v>1453</v>
      </c>
      <c r="G254" s="119" t="s">
        <v>1402</v>
      </c>
      <c r="I254" s="22" t="s">
        <v>1403</v>
      </c>
      <c r="J254" s="22"/>
      <c r="K254" s="22"/>
      <c r="L254" s="22" t="s">
        <v>1403</v>
      </c>
      <c r="M254" s="22"/>
      <c r="N254" s="22"/>
      <c r="O254" s="22"/>
      <c r="P254" s="22"/>
      <c r="Q254" s="22"/>
      <c r="R254" s="33"/>
      <c r="S254" s="25" t="s">
        <v>1438</v>
      </c>
      <c r="T254" s="21"/>
      <c r="U254" s="28"/>
      <c r="V254" s="30"/>
    </row>
    <row r="255" spans="1:22" x14ac:dyDescent="0.2">
      <c r="A255" s="124" t="s">
        <v>938</v>
      </c>
      <c r="B255" s="125" t="s">
        <v>937</v>
      </c>
      <c r="C255" s="112" t="str" cm="1">
        <f t="array" ref="C255">_xlfn.REGEXEXTRACT(All_modules[[#This Row],[Code]],"[0-9]")</f>
        <v>2</v>
      </c>
      <c r="D255" s="48" t="str">
        <f>RIGHT(All_modules[[#This Row],[Code]], 1)</f>
        <v>2</v>
      </c>
      <c r="E255" s="27">
        <v>20</v>
      </c>
      <c r="F255" s="44" t="s">
        <v>1453</v>
      </c>
      <c r="G255" s="119" t="s">
        <v>1402</v>
      </c>
      <c r="I255" s="22" t="s">
        <v>1403</v>
      </c>
      <c r="J255" s="22"/>
      <c r="K255" s="22"/>
      <c r="L255" s="22"/>
      <c r="M255" s="22"/>
      <c r="N255" s="22"/>
      <c r="O255" s="22"/>
      <c r="P255" s="22"/>
      <c r="Q255" s="22"/>
      <c r="R255" s="33"/>
      <c r="S255" s="25" t="s">
        <v>1427</v>
      </c>
      <c r="T255" s="21"/>
      <c r="U255" s="28"/>
      <c r="V255" s="30"/>
    </row>
    <row r="256" spans="1:22" x14ac:dyDescent="0.2">
      <c r="A256" s="124" t="s">
        <v>563</v>
      </c>
      <c r="B256" s="125" t="s">
        <v>562</v>
      </c>
      <c r="C256" s="112" t="str" cm="1">
        <f t="array" ref="C256">_xlfn.REGEXEXTRACT(All_modules[[#This Row],[Code]],"[0-9]")</f>
        <v>2</v>
      </c>
      <c r="D256" s="48" t="str">
        <f>RIGHT(All_modules[[#This Row],[Code]], 1)</f>
        <v>2</v>
      </c>
      <c r="E256" s="27">
        <v>20</v>
      </c>
      <c r="F256" s="44" t="s">
        <v>1453</v>
      </c>
      <c r="G256" s="119" t="s">
        <v>1402</v>
      </c>
      <c r="I256" s="22"/>
      <c r="J256" s="22"/>
      <c r="K256" s="22"/>
      <c r="L256" s="22"/>
      <c r="M256" s="22"/>
      <c r="N256" s="22"/>
      <c r="O256" s="22"/>
      <c r="P256" s="22" t="s">
        <v>1403</v>
      </c>
      <c r="Q256" s="22"/>
      <c r="R256" s="33"/>
      <c r="S256" s="25" t="s">
        <v>1438</v>
      </c>
      <c r="T256" s="21"/>
      <c r="U256" s="28"/>
      <c r="V256" s="30"/>
    </row>
    <row r="257" spans="1:22" x14ac:dyDescent="0.2">
      <c r="A257" s="124" t="s">
        <v>910</v>
      </c>
      <c r="B257" s="125" t="s">
        <v>909</v>
      </c>
      <c r="C257" s="112" t="str" cm="1">
        <f t="array" ref="C257">_xlfn.REGEXEXTRACT(All_modules[[#This Row],[Code]],"[0-9]")</f>
        <v>3</v>
      </c>
      <c r="D257" s="48" t="str">
        <f>RIGHT(All_modules[[#This Row],[Code]], 1)</f>
        <v>2</v>
      </c>
      <c r="E257" s="30">
        <v>20</v>
      </c>
      <c r="F257" s="44" t="s">
        <v>1453</v>
      </c>
      <c r="G257" s="119" t="s">
        <v>1402</v>
      </c>
      <c r="I257" s="22"/>
      <c r="J257" s="22"/>
      <c r="K257" s="22"/>
      <c r="L257" s="22"/>
      <c r="M257" s="22"/>
      <c r="N257" s="22"/>
      <c r="O257" s="22" t="s">
        <v>1403</v>
      </c>
      <c r="P257" s="22"/>
      <c r="Q257" s="22"/>
      <c r="R257" s="35"/>
      <c r="S257" s="25" t="s">
        <v>1408</v>
      </c>
      <c r="T257" s="21"/>
      <c r="U257" s="28"/>
      <c r="V257" s="30"/>
    </row>
    <row r="258" spans="1:22" x14ac:dyDescent="0.2">
      <c r="A258" s="137" t="s">
        <v>1457</v>
      </c>
      <c r="B258" s="140" t="s">
        <v>1458</v>
      </c>
      <c r="C258" s="112" t="str" cm="1">
        <f t="array" ref="C258">_xlfn.REGEXEXTRACT(All_modules[[#This Row],[Code]],"[0-9]")</f>
        <v>3</v>
      </c>
      <c r="D258" s="48" t="str">
        <f>RIGHT(All_modules[[#This Row],[Code]], 1)</f>
        <v>2</v>
      </c>
      <c r="E258" s="27">
        <v>20</v>
      </c>
      <c r="F258" s="44" t="s">
        <v>1453</v>
      </c>
      <c r="G258" s="120" t="s">
        <v>1402</v>
      </c>
      <c r="I258" s="22"/>
      <c r="J258" s="22"/>
      <c r="K258" s="22"/>
      <c r="L258" s="22"/>
      <c r="M258" s="22"/>
      <c r="N258" s="22"/>
      <c r="O258" s="22"/>
      <c r="P258" s="22" t="s">
        <v>1403</v>
      </c>
      <c r="Q258" s="22"/>
      <c r="R258" s="33"/>
      <c r="S258" s="25" t="s">
        <v>1438</v>
      </c>
      <c r="T258" s="21"/>
      <c r="U258" s="28"/>
      <c r="V258" s="30"/>
    </row>
    <row r="259" spans="1:22" x14ac:dyDescent="0.2">
      <c r="A259" s="124" t="s">
        <v>557</v>
      </c>
      <c r="B259" s="125" t="s">
        <v>556</v>
      </c>
      <c r="C259" s="112" t="str" cm="1">
        <f t="array" ref="C259">_xlfn.REGEXEXTRACT(All_modules[[#This Row],[Code]],"[0-9]")</f>
        <v>3</v>
      </c>
      <c r="D259" s="48" t="str">
        <f>RIGHT(All_modules[[#This Row],[Code]], 1)</f>
        <v>2</v>
      </c>
      <c r="E259" s="27">
        <v>20</v>
      </c>
      <c r="F259" s="44" t="s">
        <v>1453</v>
      </c>
      <c r="G259" s="119" t="s">
        <v>1402</v>
      </c>
      <c r="I259" s="22"/>
      <c r="J259" s="22"/>
      <c r="K259" s="22"/>
      <c r="L259" s="22"/>
      <c r="M259" s="22"/>
      <c r="N259" s="22"/>
      <c r="O259" s="22"/>
      <c r="P259" s="22"/>
      <c r="Q259" s="22"/>
      <c r="R259" s="33"/>
      <c r="S259" s="25"/>
      <c r="T259" s="21"/>
      <c r="U259" s="28"/>
      <c r="V259" s="30"/>
    </row>
    <row r="260" spans="1:22" x14ac:dyDescent="0.2">
      <c r="A260" s="124" t="s">
        <v>435</v>
      </c>
      <c r="B260" s="125" t="s">
        <v>434</v>
      </c>
      <c r="C260" s="112" t="str" cm="1">
        <f t="array" ref="C260">_xlfn.REGEXEXTRACT(All_modules[[#This Row],[Code]],"[0-9]")</f>
        <v>3</v>
      </c>
      <c r="D260" s="48" t="str">
        <f>RIGHT(All_modules[[#This Row],[Code]], 1)</f>
        <v>1</v>
      </c>
      <c r="E260" s="27">
        <v>20</v>
      </c>
      <c r="F260" s="44" t="s">
        <v>1453</v>
      </c>
      <c r="G260" s="119" t="s">
        <v>1402</v>
      </c>
      <c r="I260" s="22"/>
      <c r="J260" s="22"/>
      <c r="K260" s="22"/>
      <c r="L260" s="22"/>
      <c r="M260" s="22"/>
      <c r="N260" s="22"/>
      <c r="O260" s="22"/>
      <c r="P260" s="22"/>
      <c r="Q260" s="22"/>
      <c r="R260" s="33"/>
      <c r="S260" s="25"/>
      <c r="T260" s="21"/>
      <c r="U260" s="28"/>
      <c r="V260" s="30"/>
    </row>
    <row r="261" spans="1:22" x14ac:dyDescent="0.2">
      <c r="A261" s="137" t="s">
        <v>1459</v>
      </c>
      <c r="B261" s="140" t="s">
        <v>1460</v>
      </c>
      <c r="C261" s="112" t="str" cm="1">
        <f t="array" ref="C261">_xlfn.REGEXEXTRACT(All_modules[[#This Row],[Code]],"[0-9]")</f>
        <v>3</v>
      </c>
      <c r="D261" s="48" t="str">
        <f>RIGHT(All_modules[[#This Row],[Code]], 1)</f>
        <v>2</v>
      </c>
      <c r="E261" s="27">
        <v>20</v>
      </c>
      <c r="F261" s="44" t="s">
        <v>1453</v>
      </c>
      <c r="G261" s="120" t="s">
        <v>1402</v>
      </c>
      <c r="I261" s="22"/>
      <c r="J261" s="22"/>
      <c r="K261" s="22" t="s">
        <v>1403</v>
      </c>
      <c r="L261" s="22" t="s">
        <v>1403</v>
      </c>
      <c r="M261" s="22"/>
      <c r="N261" s="22"/>
      <c r="O261" s="22"/>
      <c r="P261" s="22"/>
      <c r="Q261" s="22"/>
      <c r="R261" s="35"/>
      <c r="S261" s="25" t="s">
        <v>1420</v>
      </c>
      <c r="T261" s="21"/>
      <c r="U261" s="28"/>
      <c r="V261" s="30"/>
    </row>
    <row r="262" spans="1:22" x14ac:dyDescent="0.2">
      <c r="A262" s="124" t="s">
        <v>972</v>
      </c>
      <c r="B262" s="125" t="s">
        <v>971</v>
      </c>
      <c r="C262" s="112" t="str" cm="1">
        <f t="array" ref="C262">_xlfn.REGEXEXTRACT(All_modules[[#This Row],[Code]],"[0-9]")</f>
        <v>3</v>
      </c>
      <c r="D262" s="48" t="str">
        <f>RIGHT(All_modules[[#This Row],[Code]], 1)</f>
        <v>1</v>
      </c>
      <c r="E262" s="27">
        <v>20</v>
      </c>
      <c r="F262" s="44" t="s">
        <v>1453</v>
      </c>
      <c r="G262" s="119" t="s">
        <v>1402</v>
      </c>
      <c r="I262" s="22"/>
      <c r="J262" s="22"/>
      <c r="K262" s="22"/>
      <c r="L262" s="22"/>
      <c r="M262" s="22"/>
      <c r="N262" s="22"/>
      <c r="O262" s="22"/>
      <c r="P262" s="22" t="s">
        <v>1403</v>
      </c>
      <c r="Q262" s="22"/>
      <c r="R262" s="35"/>
      <c r="S262" s="25" t="s">
        <v>1438</v>
      </c>
      <c r="T262" s="21"/>
      <c r="U262" s="28"/>
      <c r="V262" s="30"/>
    </row>
    <row r="263" spans="1:22" x14ac:dyDescent="0.2">
      <c r="A263" s="124" t="s">
        <v>1335</v>
      </c>
      <c r="B263" s="125" t="s">
        <v>1334</v>
      </c>
      <c r="C263" s="112" t="str" cm="1">
        <f t="array" ref="C263">_xlfn.REGEXEXTRACT(All_modules[[#This Row],[Code]],"[0-9]")</f>
        <v>3</v>
      </c>
      <c r="D263" s="48" t="str">
        <f>RIGHT(All_modules[[#This Row],[Code]], 1)</f>
        <v>1</v>
      </c>
      <c r="E263" s="27">
        <v>20</v>
      </c>
      <c r="F263" s="44" t="s">
        <v>1453</v>
      </c>
      <c r="G263" s="119" t="s">
        <v>1402</v>
      </c>
      <c r="I263" s="22"/>
      <c r="J263" s="22"/>
      <c r="K263" s="22"/>
      <c r="L263" s="22"/>
      <c r="M263" s="22"/>
      <c r="N263" s="22"/>
      <c r="O263" s="22" t="s">
        <v>1403</v>
      </c>
      <c r="P263" s="22"/>
      <c r="Q263" s="22"/>
      <c r="R263" s="33"/>
      <c r="S263" s="25" t="s">
        <v>1408</v>
      </c>
      <c r="T263" s="21"/>
      <c r="U263" s="28"/>
      <c r="V263" s="30"/>
    </row>
    <row r="264" spans="1:22" x14ac:dyDescent="0.2">
      <c r="A264" s="124" t="s">
        <v>1380</v>
      </c>
      <c r="B264" s="125" t="s">
        <v>1379</v>
      </c>
      <c r="C264" s="112" t="str" cm="1">
        <f t="array" ref="C264">_xlfn.REGEXEXTRACT(All_modules[[#This Row],[Code]],"[0-9]")</f>
        <v>3</v>
      </c>
      <c r="D264" s="48" t="str">
        <f>RIGHT(All_modules[[#This Row],[Code]], 1)</f>
        <v>2</v>
      </c>
      <c r="E264" s="30">
        <v>20</v>
      </c>
      <c r="F264" s="44" t="s">
        <v>1453</v>
      </c>
      <c r="G264" s="119" t="s">
        <v>1402</v>
      </c>
      <c r="I264" s="22"/>
      <c r="J264" s="22"/>
      <c r="K264" s="22"/>
      <c r="L264" s="22"/>
      <c r="M264" s="22"/>
      <c r="N264" s="22"/>
      <c r="O264" s="22"/>
      <c r="P264" s="22" t="s">
        <v>1403</v>
      </c>
      <c r="Q264" s="22"/>
      <c r="R264" s="35"/>
      <c r="S264" s="25" t="s">
        <v>1438</v>
      </c>
      <c r="T264" s="21"/>
      <c r="U264" s="28"/>
      <c r="V264" s="30"/>
    </row>
    <row r="265" spans="1:22" x14ac:dyDescent="0.2">
      <c r="A265" s="124" t="s">
        <v>604</v>
      </c>
      <c r="B265" s="125" t="s">
        <v>603</v>
      </c>
      <c r="C265" s="112" t="str" cm="1">
        <f t="array" ref="C265">_xlfn.REGEXEXTRACT(All_modules[[#This Row],[Code]],"[0-9]")</f>
        <v>3</v>
      </c>
      <c r="D265" s="48" t="str">
        <f>RIGHT(All_modules[[#This Row],[Code]], 1)</f>
        <v>2</v>
      </c>
      <c r="E265" s="30">
        <v>20</v>
      </c>
      <c r="F265" s="44" t="s">
        <v>1453</v>
      </c>
      <c r="G265" s="119" t="s">
        <v>1402</v>
      </c>
      <c r="I265" s="22"/>
      <c r="J265" s="22"/>
      <c r="K265" s="22"/>
      <c r="L265" s="22"/>
      <c r="M265" s="22" t="s">
        <v>1403</v>
      </c>
      <c r="N265" s="22"/>
      <c r="O265" s="22"/>
      <c r="P265" s="22"/>
      <c r="Q265" s="22"/>
      <c r="R265" s="35"/>
      <c r="S265" s="25"/>
      <c r="T265" s="21"/>
      <c r="U265" s="28"/>
      <c r="V265" s="30"/>
    </row>
    <row r="266" spans="1:22" x14ac:dyDescent="0.2">
      <c r="A266" s="124" t="s">
        <v>369</v>
      </c>
      <c r="B266" s="125" t="s">
        <v>368</v>
      </c>
      <c r="C266" s="112" t="str" cm="1">
        <f t="array" ref="C266">_xlfn.REGEXEXTRACT(All_modules[[#This Row],[Code]],"[0-9]")</f>
        <v>3</v>
      </c>
      <c r="D266" s="48" t="str">
        <f>RIGHT(All_modules[[#This Row],[Code]], 1)</f>
        <v>1</v>
      </c>
      <c r="E266" s="30">
        <v>20</v>
      </c>
      <c r="F266" s="44" t="s">
        <v>1453</v>
      </c>
      <c r="G266" s="119" t="s">
        <v>1402</v>
      </c>
      <c r="I266" s="22"/>
      <c r="J266" s="22"/>
      <c r="K266" s="22"/>
      <c r="L266" s="22"/>
      <c r="M266" s="22"/>
      <c r="N266" s="22"/>
      <c r="O266" s="22"/>
      <c r="P266" s="22"/>
      <c r="Q266" s="22"/>
      <c r="R266" s="35"/>
      <c r="S266" s="25"/>
      <c r="T266" s="21"/>
      <c r="U266" s="28"/>
      <c r="V266" s="30"/>
    </row>
    <row r="267" spans="1:22" x14ac:dyDescent="0.2">
      <c r="A267" s="124" t="s">
        <v>483</v>
      </c>
      <c r="B267" s="125" t="s">
        <v>482</v>
      </c>
      <c r="C267" s="112" t="str" cm="1">
        <f t="array" ref="C267">_xlfn.REGEXEXTRACT(All_modules[[#This Row],[Code]],"[0-9]")</f>
        <v>3</v>
      </c>
      <c r="D267" s="48" t="str">
        <f>RIGHT(All_modules[[#This Row],[Code]], 1)</f>
        <v>2</v>
      </c>
      <c r="E267" s="30">
        <v>20</v>
      </c>
      <c r="F267" s="44" t="s">
        <v>1453</v>
      </c>
      <c r="G267" s="119" t="s">
        <v>1402</v>
      </c>
      <c r="I267" s="22"/>
      <c r="J267" s="22"/>
      <c r="K267" s="22" t="s">
        <v>1403</v>
      </c>
      <c r="L267" s="22"/>
      <c r="M267" s="22"/>
      <c r="N267" s="22"/>
      <c r="O267" s="22"/>
      <c r="P267" s="22"/>
      <c r="Q267" s="22"/>
      <c r="R267" s="35"/>
      <c r="S267" s="25" t="s">
        <v>1419</v>
      </c>
      <c r="T267" s="21" t="s">
        <v>1442</v>
      </c>
      <c r="U267" s="28"/>
      <c r="V267" s="30"/>
    </row>
    <row r="268" spans="1:22" x14ac:dyDescent="0.2">
      <c r="A268" s="124" t="s">
        <v>1044</v>
      </c>
      <c r="B268" s="125" t="s">
        <v>1043</v>
      </c>
      <c r="C268" s="112" t="str" cm="1">
        <f t="array" ref="C268">_xlfn.REGEXEXTRACT(All_modules[[#This Row],[Code]],"[0-9]")</f>
        <v>3</v>
      </c>
      <c r="D268" s="48" t="str">
        <f>RIGHT(All_modules[[#This Row],[Code]], 1)</f>
        <v>2</v>
      </c>
      <c r="E268" s="27">
        <v>20</v>
      </c>
      <c r="F268" s="44" t="s">
        <v>1453</v>
      </c>
      <c r="G268" s="119" t="s">
        <v>1402</v>
      </c>
      <c r="I268" s="22"/>
      <c r="J268" s="22"/>
      <c r="K268" s="22"/>
      <c r="L268" s="22"/>
      <c r="M268" s="22"/>
      <c r="N268" s="22"/>
      <c r="O268" s="22"/>
      <c r="P268" s="22" t="s">
        <v>1403</v>
      </c>
      <c r="Q268" s="22"/>
      <c r="R268" s="33"/>
      <c r="S268" s="25" t="s">
        <v>1438</v>
      </c>
      <c r="T268" s="21"/>
      <c r="U268" s="28"/>
      <c r="V268" s="30"/>
    </row>
    <row r="269" spans="1:22" x14ac:dyDescent="0.2">
      <c r="A269" s="124" t="s">
        <v>393</v>
      </c>
      <c r="B269" s="125" t="s">
        <v>392</v>
      </c>
      <c r="C269" s="112" t="str" cm="1">
        <f t="array" ref="C269">_xlfn.REGEXEXTRACT(All_modules[[#This Row],[Code]],"[0-9]")</f>
        <v>3</v>
      </c>
      <c r="D269" s="48" t="str">
        <f>RIGHT(All_modules[[#This Row],[Code]], 1)</f>
        <v>1</v>
      </c>
      <c r="E269" s="30">
        <v>20</v>
      </c>
      <c r="F269" s="44" t="s">
        <v>1453</v>
      </c>
      <c r="G269" s="119" t="s">
        <v>1402</v>
      </c>
      <c r="I269" s="22"/>
      <c r="J269" s="22"/>
      <c r="K269" s="22"/>
      <c r="L269" s="22"/>
      <c r="M269" s="22" t="s">
        <v>1403</v>
      </c>
      <c r="N269" s="22"/>
      <c r="O269" s="22" t="s">
        <v>1403</v>
      </c>
      <c r="P269" s="22"/>
      <c r="Q269" s="22"/>
      <c r="R269" s="35"/>
      <c r="S269" s="25" t="s">
        <v>1416</v>
      </c>
      <c r="T269" s="21" t="s">
        <v>1408</v>
      </c>
      <c r="U269" s="28"/>
      <c r="V269" s="30"/>
    </row>
    <row r="270" spans="1:22" x14ac:dyDescent="0.2">
      <c r="A270" s="124" t="s">
        <v>732</v>
      </c>
      <c r="B270" s="125" t="s">
        <v>731</v>
      </c>
      <c r="C270" s="112" t="str" cm="1">
        <f t="array" ref="C270">_xlfn.REGEXEXTRACT(All_modules[[#This Row],[Code]],"[0-9]")</f>
        <v>1</v>
      </c>
      <c r="D270" s="48" t="str">
        <f>RIGHT(All_modules[[#This Row],[Code]], 1)</f>
        <v>0</v>
      </c>
      <c r="E270" s="27">
        <v>20</v>
      </c>
      <c r="F270" s="44" t="s">
        <v>1461</v>
      </c>
      <c r="G270" s="119" t="s">
        <v>1402</v>
      </c>
      <c r="I270" s="20"/>
      <c r="J270" s="20"/>
      <c r="K270" s="20"/>
      <c r="L270" s="20"/>
      <c r="M270" s="20"/>
      <c r="N270" s="20"/>
      <c r="O270" s="20" t="s">
        <v>1403</v>
      </c>
      <c r="P270" s="20"/>
      <c r="Q270" s="20"/>
      <c r="R270" s="21"/>
      <c r="S270" s="25"/>
      <c r="T270" s="21"/>
      <c r="U270" s="28"/>
      <c r="V270" s="30" t="s">
        <v>566</v>
      </c>
    </row>
    <row r="271" spans="1:22" x14ac:dyDescent="0.2">
      <c r="A271" s="124" t="s">
        <v>1076</v>
      </c>
      <c r="B271" s="125" t="s">
        <v>1075</v>
      </c>
      <c r="C271" s="112" t="str" cm="1">
        <f t="array" ref="C271">_xlfn.REGEXEXTRACT(All_modules[[#This Row],[Code]],"[0-9]")</f>
        <v>1</v>
      </c>
      <c r="D271" s="48" t="str">
        <f>RIGHT(All_modules[[#This Row],[Code]], 1)</f>
        <v>0</v>
      </c>
      <c r="E271" s="27">
        <v>20</v>
      </c>
      <c r="F271" s="44" t="s">
        <v>1461</v>
      </c>
      <c r="G271" s="119" t="s">
        <v>1402</v>
      </c>
      <c r="I271" s="20"/>
      <c r="J271" s="20"/>
      <c r="K271" s="20"/>
      <c r="L271" s="20"/>
      <c r="M271" s="20" t="s">
        <v>1403</v>
      </c>
      <c r="N271" s="20"/>
      <c r="O271" s="20"/>
      <c r="P271" s="20"/>
      <c r="Q271" s="20"/>
      <c r="R271" s="21"/>
      <c r="S271" s="25" t="s">
        <v>1418</v>
      </c>
      <c r="T271" s="21"/>
      <c r="U271" s="28"/>
      <c r="V271" s="30"/>
    </row>
    <row r="272" spans="1:22" x14ac:dyDescent="0.2">
      <c r="A272" s="124" t="s">
        <v>1374</v>
      </c>
      <c r="B272" s="28" t="s">
        <v>1373</v>
      </c>
      <c r="C272" s="112" t="str" cm="1">
        <f t="array" ref="C272">_xlfn.REGEXEXTRACT(All_modules[[#This Row],[Code]],"[0-9]")</f>
        <v>2</v>
      </c>
      <c r="D272" s="48" t="str">
        <f>RIGHT(All_modules[[#This Row],[Code]], 1)</f>
        <v>2</v>
      </c>
      <c r="E272" s="27">
        <v>20</v>
      </c>
      <c r="F272" s="44" t="s">
        <v>1461</v>
      </c>
      <c r="G272" s="119" t="s">
        <v>1402</v>
      </c>
      <c r="I272" s="20"/>
      <c r="J272" s="20"/>
      <c r="K272" s="20"/>
      <c r="L272" s="20"/>
      <c r="M272" s="20"/>
      <c r="N272" s="20" t="s">
        <v>1403</v>
      </c>
      <c r="O272" s="20"/>
      <c r="P272" s="20"/>
      <c r="Q272" s="20"/>
      <c r="R272" s="30"/>
      <c r="S272" s="25" t="s">
        <v>1405</v>
      </c>
      <c r="T272" s="4" t="s">
        <v>1406</v>
      </c>
      <c r="U272" s="28"/>
      <c r="V272" s="30" t="s">
        <v>566</v>
      </c>
    </row>
    <row r="273" spans="1:22" x14ac:dyDescent="0.2">
      <c r="A273" s="124" t="s">
        <v>1173</v>
      </c>
      <c r="B273" s="28" t="s">
        <v>1172</v>
      </c>
      <c r="C273" s="112" t="str" cm="1">
        <f t="array" ref="C273">_xlfn.REGEXEXTRACT(All_modules[[#This Row],[Code]],"[0-9]")</f>
        <v>2</v>
      </c>
      <c r="D273" s="48" t="str">
        <f>RIGHT(All_modules[[#This Row],[Code]], 1)</f>
        <v>1</v>
      </c>
      <c r="E273" s="27">
        <v>20</v>
      </c>
      <c r="F273" s="44" t="s">
        <v>1461</v>
      </c>
      <c r="G273" s="119" t="s">
        <v>1402</v>
      </c>
      <c r="I273" s="20"/>
      <c r="J273" s="20"/>
      <c r="K273" s="20"/>
      <c r="L273" s="20"/>
      <c r="M273" s="20"/>
      <c r="N273" s="20" t="s">
        <v>1403</v>
      </c>
      <c r="O273" s="20"/>
      <c r="P273" s="20"/>
      <c r="Q273" s="20"/>
      <c r="R273" s="30"/>
      <c r="S273" s="25" t="s">
        <v>1404</v>
      </c>
      <c r="T273" s="4" t="s">
        <v>1405</v>
      </c>
      <c r="U273" s="28"/>
      <c r="V273" s="30" t="s">
        <v>566</v>
      </c>
    </row>
    <row r="274" spans="1:22" x14ac:dyDescent="0.2">
      <c r="A274" s="124" t="s">
        <v>565</v>
      </c>
      <c r="B274" s="125" t="s">
        <v>564</v>
      </c>
      <c r="C274" s="112" t="str" cm="1">
        <f t="array" ref="C274">_xlfn.REGEXEXTRACT(All_modules[[#This Row],[Code]],"[0-9]")</f>
        <v>3</v>
      </c>
      <c r="D274" s="48" t="str">
        <f>RIGHT(All_modules[[#This Row],[Code]], 1)</f>
        <v>1</v>
      </c>
      <c r="E274" s="27">
        <v>20</v>
      </c>
      <c r="F274" s="44" t="s">
        <v>1461</v>
      </c>
      <c r="G274" s="119" t="s">
        <v>1402</v>
      </c>
      <c r="I274" s="20"/>
      <c r="J274" s="20"/>
      <c r="K274" s="20"/>
      <c r="L274" s="20"/>
      <c r="M274" s="20"/>
      <c r="N274" s="20"/>
      <c r="O274" s="20" t="s">
        <v>1403</v>
      </c>
      <c r="P274" s="20"/>
      <c r="Q274" s="20"/>
      <c r="R274" s="30"/>
      <c r="S274" s="25"/>
      <c r="T274" s="21"/>
      <c r="U274" s="28" t="s">
        <v>1462</v>
      </c>
      <c r="V274" s="30" t="s">
        <v>566</v>
      </c>
    </row>
    <row r="275" spans="1:22" x14ac:dyDescent="0.2">
      <c r="A275" s="124" t="s">
        <v>353</v>
      </c>
      <c r="B275" s="125" t="s">
        <v>352</v>
      </c>
      <c r="C275" s="112" t="str" cm="1">
        <f t="array" ref="C275">_xlfn.REGEXEXTRACT(All_modules[[#This Row],[Code]],"[0-9]")</f>
        <v>3</v>
      </c>
      <c r="D275" s="48" t="str">
        <f>RIGHT(All_modules[[#This Row],[Code]], 1)</f>
        <v>1</v>
      </c>
      <c r="E275" s="27">
        <v>20</v>
      </c>
      <c r="F275" s="44" t="s">
        <v>1461</v>
      </c>
      <c r="G275" s="119" t="s">
        <v>1402</v>
      </c>
      <c r="I275" s="22"/>
      <c r="J275" s="22"/>
      <c r="K275" s="22"/>
      <c r="L275" s="22"/>
      <c r="M275" s="22"/>
      <c r="N275" s="22"/>
      <c r="O275" s="22"/>
      <c r="P275" s="22"/>
      <c r="Q275" s="22"/>
      <c r="R275" s="35"/>
      <c r="S275" s="25"/>
      <c r="T275" s="21"/>
      <c r="U275" s="28"/>
      <c r="V275" s="30"/>
    </row>
    <row r="276" spans="1:22" x14ac:dyDescent="0.2">
      <c r="A276" s="124" t="s">
        <v>1127</v>
      </c>
      <c r="B276" s="125" t="s">
        <v>1126</v>
      </c>
      <c r="C276" s="112" t="str" cm="1">
        <f t="array" ref="C276">_xlfn.REGEXEXTRACT(All_modules[[#This Row],[Code]],"[0-9]")</f>
        <v>3</v>
      </c>
      <c r="D276" s="48" t="str">
        <f>RIGHT(All_modules[[#This Row],[Code]], 1)</f>
        <v>2</v>
      </c>
      <c r="E276" s="27">
        <v>20</v>
      </c>
      <c r="F276" s="44" t="s">
        <v>1461</v>
      </c>
      <c r="G276" s="119" t="s">
        <v>1402</v>
      </c>
      <c r="I276" s="22"/>
      <c r="J276" s="22"/>
      <c r="K276" s="22"/>
      <c r="L276" s="22"/>
      <c r="M276" s="22"/>
      <c r="N276" s="22"/>
      <c r="O276" s="22"/>
      <c r="P276" s="22"/>
      <c r="Q276" s="22"/>
      <c r="R276" s="35"/>
      <c r="S276" s="25"/>
      <c r="T276" s="21"/>
      <c r="U276" s="28"/>
      <c r="V276" s="30"/>
    </row>
    <row r="277" spans="1:22" x14ac:dyDescent="0.2">
      <c r="A277" s="124" t="s">
        <v>568</v>
      </c>
      <c r="B277" s="125" t="s">
        <v>567</v>
      </c>
      <c r="C277" s="112" t="str" cm="1">
        <f t="array" ref="C277">_xlfn.REGEXEXTRACT(All_modules[[#This Row],[Code]],"[0-9]")</f>
        <v>5</v>
      </c>
      <c r="D277" s="48" t="str">
        <f>RIGHT(All_modules[[#This Row],[Code]], 1)</f>
        <v>1</v>
      </c>
      <c r="E277" s="27">
        <v>20</v>
      </c>
      <c r="F277" s="44" t="s">
        <v>1461</v>
      </c>
      <c r="G277" s="119"/>
      <c r="I277" s="20"/>
      <c r="J277" s="20"/>
      <c r="K277" s="20"/>
      <c r="L277" s="20"/>
      <c r="M277" s="20"/>
      <c r="N277" s="20"/>
      <c r="O277" s="20"/>
      <c r="P277" s="20"/>
      <c r="Q277" s="20"/>
      <c r="R277" s="21" t="s">
        <v>1403</v>
      </c>
      <c r="S277" s="25"/>
      <c r="T277" s="21"/>
      <c r="U277" s="28"/>
      <c r="V277" s="30"/>
    </row>
    <row r="278" spans="1:22" x14ac:dyDescent="0.2">
      <c r="A278" s="124" t="s">
        <v>570</v>
      </c>
      <c r="B278" s="125" t="s">
        <v>569</v>
      </c>
      <c r="C278" s="112" t="str" cm="1">
        <f t="array" ref="C278">_xlfn.REGEXEXTRACT(All_modules[[#This Row],[Code]],"[0-9]")</f>
        <v>5</v>
      </c>
      <c r="D278" s="48" t="str">
        <f>RIGHT(All_modules[[#This Row],[Code]], 1)</f>
        <v>2</v>
      </c>
      <c r="E278" s="27">
        <v>20</v>
      </c>
      <c r="F278" s="44" t="s">
        <v>1461</v>
      </c>
      <c r="G278" s="119"/>
      <c r="I278" s="20"/>
      <c r="J278" s="20"/>
      <c r="K278" s="20"/>
      <c r="L278" s="20"/>
      <c r="M278" s="20"/>
      <c r="N278" s="20"/>
      <c r="O278" s="20"/>
      <c r="P278" s="20"/>
      <c r="Q278" s="20"/>
      <c r="R278" s="21" t="s">
        <v>1403</v>
      </c>
      <c r="S278" s="25"/>
      <c r="T278" s="21"/>
      <c r="U278" s="28"/>
      <c r="V278" s="30"/>
    </row>
    <row r="279" spans="1:22" x14ac:dyDescent="0.2">
      <c r="A279" s="124" t="s">
        <v>572</v>
      </c>
      <c r="B279" s="125" t="s">
        <v>571</v>
      </c>
      <c r="C279" s="112" t="str" cm="1">
        <f t="array" ref="C279">_xlfn.REGEXEXTRACT(All_modules[[#This Row],[Code]],"[0-9]")</f>
        <v>5</v>
      </c>
      <c r="D279" s="48" t="str">
        <f>RIGHT(All_modules[[#This Row],[Code]], 1)</f>
        <v>0</v>
      </c>
      <c r="E279" s="27">
        <v>20</v>
      </c>
      <c r="F279" s="44" t="s">
        <v>1461</v>
      </c>
      <c r="G279" s="119"/>
      <c r="I279" s="20"/>
      <c r="J279" s="20"/>
      <c r="K279" s="20"/>
      <c r="L279" s="20"/>
      <c r="M279" s="20"/>
      <c r="N279" s="20"/>
      <c r="O279" s="20"/>
      <c r="P279" s="20"/>
      <c r="Q279" s="20"/>
      <c r="R279" s="21" t="s">
        <v>1403</v>
      </c>
      <c r="S279" s="25"/>
      <c r="T279" s="21"/>
      <c r="U279" s="28"/>
      <c r="V279" s="30"/>
    </row>
    <row r="280" spans="1:22" x14ac:dyDescent="0.2">
      <c r="A280" s="124" t="s">
        <v>574</v>
      </c>
      <c r="B280" s="125" t="s">
        <v>573</v>
      </c>
      <c r="C280" s="112" t="str" cm="1">
        <f t="array" ref="C280">_xlfn.REGEXEXTRACT(All_modules[[#This Row],[Code]],"[0-9]")</f>
        <v>5</v>
      </c>
      <c r="D280" s="48" t="str">
        <f>RIGHT(All_modules[[#This Row],[Code]], 1)</f>
        <v>0</v>
      </c>
      <c r="E280" s="27">
        <v>20</v>
      </c>
      <c r="F280" s="44" t="s">
        <v>1461</v>
      </c>
      <c r="G280" s="119"/>
      <c r="I280" s="20"/>
      <c r="J280" s="20"/>
      <c r="K280" s="20"/>
      <c r="L280" s="20"/>
      <c r="M280" s="20"/>
      <c r="N280" s="20"/>
      <c r="O280" s="20"/>
      <c r="P280" s="20"/>
      <c r="Q280" s="20"/>
      <c r="R280" s="21" t="s">
        <v>1403</v>
      </c>
      <c r="S280" s="25"/>
      <c r="T280" s="21"/>
      <c r="U280" s="28"/>
      <c r="V280" s="30"/>
    </row>
    <row r="281" spans="1:22" x14ac:dyDescent="0.2">
      <c r="A281" s="124" t="s">
        <v>576</v>
      </c>
      <c r="B281" s="125" t="s">
        <v>575</v>
      </c>
      <c r="C281" s="112" t="str" cm="1">
        <f t="array" ref="C281">_xlfn.REGEXEXTRACT(All_modules[[#This Row],[Code]],"[0-9]")</f>
        <v>5</v>
      </c>
      <c r="D281" s="48" t="str">
        <f>RIGHT(All_modules[[#This Row],[Code]], 1)</f>
        <v>0</v>
      </c>
      <c r="E281" s="27">
        <v>20</v>
      </c>
      <c r="F281" s="44" t="s">
        <v>1461</v>
      </c>
      <c r="G281" s="119"/>
      <c r="I281" s="20"/>
      <c r="J281" s="20"/>
      <c r="K281" s="20"/>
      <c r="L281" s="20"/>
      <c r="M281" s="20"/>
      <c r="N281" s="20"/>
      <c r="O281" s="20"/>
      <c r="P281" s="20"/>
      <c r="Q281" s="20"/>
      <c r="R281" s="21" t="s">
        <v>1403</v>
      </c>
      <c r="S281" s="25"/>
      <c r="T281" s="21"/>
      <c r="U281" s="28"/>
      <c r="V281" s="30"/>
    </row>
    <row r="282" spans="1:22" x14ac:dyDescent="0.2">
      <c r="A282" s="124" t="s">
        <v>213</v>
      </c>
      <c r="B282" s="125" t="s">
        <v>212</v>
      </c>
      <c r="C282" s="112" t="str" cm="1">
        <f t="array" ref="C282">_xlfn.REGEXEXTRACT(All_modules[[#This Row],[Code]],"[0-9]")</f>
        <v>1</v>
      </c>
      <c r="D282" s="48" t="str">
        <f>RIGHT(All_modules[[#This Row],[Code]], 1)</f>
        <v>1</v>
      </c>
      <c r="E282" s="27">
        <v>20</v>
      </c>
      <c r="F282" s="44" t="s">
        <v>1463</v>
      </c>
      <c r="G282" s="119" t="s">
        <v>1402</v>
      </c>
      <c r="H282" s="32"/>
      <c r="I282" s="20"/>
      <c r="J282" s="20"/>
      <c r="K282" s="20"/>
      <c r="L282" s="20" t="s">
        <v>1403</v>
      </c>
      <c r="M282" s="20"/>
      <c r="N282" s="20"/>
      <c r="O282" s="20"/>
      <c r="P282" s="20"/>
      <c r="Q282" s="20"/>
      <c r="R282" s="21"/>
      <c r="S282" s="25" t="s">
        <v>1411</v>
      </c>
      <c r="T282" s="21" t="s">
        <v>1405</v>
      </c>
      <c r="U282" s="28"/>
      <c r="V282" s="30"/>
    </row>
    <row r="283" spans="1:22" x14ac:dyDescent="0.2">
      <c r="A283" s="124" t="s">
        <v>203</v>
      </c>
      <c r="B283" s="125" t="s">
        <v>202</v>
      </c>
      <c r="C283" s="112" t="str" cm="1">
        <f t="array" ref="C283">_xlfn.REGEXEXTRACT(All_modules[[#This Row],[Code]],"[0-9]")</f>
        <v>1</v>
      </c>
      <c r="D283" s="48" t="str">
        <f>RIGHT(All_modules[[#This Row],[Code]], 1)</f>
        <v>1</v>
      </c>
      <c r="E283" s="27">
        <v>20</v>
      </c>
      <c r="F283" s="44" t="s">
        <v>1463</v>
      </c>
      <c r="G283" s="119" t="s">
        <v>1402</v>
      </c>
      <c r="H283" s="32"/>
      <c r="I283" s="22"/>
      <c r="J283" s="22"/>
      <c r="K283" s="22"/>
      <c r="L283" s="22"/>
      <c r="M283" s="22"/>
      <c r="N283" s="22"/>
      <c r="O283" s="22"/>
      <c r="P283" s="22"/>
      <c r="Q283" s="22"/>
      <c r="R283" s="33"/>
      <c r="S283" s="25"/>
      <c r="T283" s="21"/>
      <c r="U283" s="28"/>
      <c r="V283" s="30"/>
    </row>
    <row r="284" spans="1:22" x14ac:dyDescent="0.2">
      <c r="A284" s="124" t="s">
        <v>205</v>
      </c>
      <c r="B284" s="125" t="s">
        <v>204</v>
      </c>
      <c r="C284" s="112" t="str" cm="1">
        <f t="array" ref="C284">_xlfn.REGEXEXTRACT(All_modules[[#This Row],[Code]],"[0-9]")</f>
        <v>1</v>
      </c>
      <c r="D284" s="48" t="str">
        <f>RIGHT(All_modules[[#This Row],[Code]], 1)</f>
        <v>2</v>
      </c>
      <c r="E284" s="27">
        <v>20</v>
      </c>
      <c r="F284" s="44" t="s">
        <v>1463</v>
      </c>
      <c r="G284" s="119" t="s">
        <v>1402</v>
      </c>
      <c r="H284" s="32"/>
      <c r="I284" s="22"/>
      <c r="J284" s="22"/>
      <c r="K284" s="22"/>
      <c r="L284" s="22"/>
      <c r="M284" s="22"/>
      <c r="N284" s="22"/>
      <c r="O284" s="22"/>
      <c r="P284" s="22"/>
      <c r="Q284" s="22"/>
      <c r="R284" s="33"/>
      <c r="S284" s="25"/>
      <c r="T284" s="21"/>
      <c r="U284" s="28"/>
      <c r="V284" s="30"/>
    </row>
    <row r="285" spans="1:22" x14ac:dyDescent="0.2">
      <c r="A285" s="124" t="s">
        <v>241</v>
      </c>
      <c r="B285" s="125" t="s">
        <v>240</v>
      </c>
      <c r="C285" s="112" t="str" cm="1">
        <f t="array" ref="C285">_xlfn.REGEXEXTRACT(All_modules[[#This Row],[Code]],"[0-9]")</f>
        <v>2</v>
      </c>
      <c r="D285" s="48" t="str">
        <f>RIGHT(All_modules[[#This Row],[Code]], 1)</f>
        <v>1</v>
      </c>
      <c r="E285" s="27">
        <v>20</v>
      </c>
      <c r="F285" s="44" t="s">
        <v>1463</v>
      </c>
      <c r="G285" s="119" t="s">
        <v>1402</v>
      </c>
      <c r="H285" s="32"/>
      <c r="I285" s="22"/>
      <c r="J285" s="22"/>
      <c r="K285" s="22"/>
      <c r="L285" s="22" t="s">
        <v>1403</v>
      </c>
      <c r="M285" s="22"/>
      <c r="N285" s="22" t="s">
        <v>1403</v>
      </c>
      <c r="O285" s="22"/>
      <c r="P285" s="22" t="s">
        <v>1403</v>
      </c>
      <c r="Q285" s="22"/>
      <c r="R285" s="33"/>
      <c r="S285" s="25" t="s">
        <v>1405</v>
      </c>
      <c r="T285" s="21"/>
      <c r="U285" s="28"/>
      <c r="V285" s="30"/>
    </row>
    <row r="286" spans="1:22" x14ac:dyDescent="0.2">
      <c r="A286" s="124" t="s">
        <v>211</v>
      </c>
      <c r="B286" s="125" t="s">
        <v>210</v>
      </c>
      <c r="C286" s="112" t="str" cm="1">
        <f t="array" ref="C286">_xlfn.REGEXEXTRACT(All_modules[[#This Row],[Code]],"[0-9]")</f>
        <v>2</v>
      </c>
      <c r="D286" s="48" t="str">
        <f>RIGHT(All_modules[[#This Row],[Code]], 1)</f>
        <v>2</v>
      </c>
      <c r="E286" s="27">
        <v>20</v>
      </c>
      <c r="F286" s="44" t="s">
        <v>1463</v>
      </c>
      <c r="G286" s="119" t="s">
        <v>1402</v>
      </c>
      <c r="H286" s="32"/>
      <c r="I286" s="22"/>
      <c r="J286" s="22"/>
      <c r="K286" s="22"/>
      <c r="L286" s="22" t="s">
        <v>1403</v>
      </c>
      <c r="M286" s="22"/>
      <c r="N286" s="22"/>
      <c r="O286" s="22" t="s">
        <v>1403</v>
      </c>
      <c r="P286" s="22"/>
      <c r="Q286" s="22"/>
      <c r="R286" s="33"/>
      <c r="S286" s="25"/>
      <c r="T286" s="21"/>
      <c r="U286" s="28"/>
      <c r="V286" s="30"/>
    </row>
    <row r="287" spans="1:22" x14ac:dyDescent="0.2">
      <c r="A287" s="124" t="s">
        <v>1218</v>
      </c>
      <c r="B287" s="125" t="s">
        <v>1217</v>
      </c>
      <c r="C287" s="112" t="str" cm="1">
        <f t="array" ref="C287">_xlfn.REGEXEXTRACT(All_modules[[#This Row],[Code]],"[0-9]")</f>
        <v>2</v>
      </c>
      <c r="D287" s="48" t="str">
        <f>RIGHT(All_modules[[#This Row],[Code]], 1)</f>
        <v>2</v>
      </c>
      <c r="E287" s="27">
        <v>20</v>
      </c>
      <c r="F287" s="44" t="s">
        <v>1463</v>
      </c>
      <c r="G287" s="119" t="s">
        <v>1402</v>
      </c>
      <c r="H287" s="32"/>
      <c r="I287" s="22"/>
      <c r="J287" s="22"/>
      <c r="K287" s="22"/>
      <c r="L287" s="22"/>
      <c r="M287" s="22"/>
      <c r="N287" s="22" t="s">
        <v>1403</v>
      </c>
      <c r="O287" s="22"/>
      <c r="P287" s="22"/>
      <c r="Q287" s="22"/>
      <c r="R287" s="33"/>
      <c r="S287" s="25"/>
      <c r="T287" s="21"/>
      <c r="U287" s="28"/>
      <c r="V287" s="30"/>
    </row>
    <row r="288" spans="1:22" x14ac:dyDescent="0.2">
      <c r="A288" s="124" t="s">
        <v>209</v>
      </c>
      <c r="B288" s="125" t="s">
        <v>208</v>
      </c>
      <c r="C288" s="112" t="str" cm="1">
        <f t="array" ref="C288">_xlfn.REGEXEXTRACT(All_modules[[#This Row],[Code]],"[0-9]")</f>
        <v>2</v>
      </c>
      <c r="D288" s="48" t="str">
        <f>RIGHT(All_modules[[#This Row],[Code]], 1)</f>
        <v>2</v>
      </c>
      <c r="E288" s="27">
        <v>20</v>
      </c>
      <c r="F288" s="44" t="s">
        <v>1463</v>
      </c>
      <c r="G288" s="119" t="s">
        <v>1402</v>
      </c>
      <c r="H288" s="32"/>
      <c r="I288" s="20" t="s">
        <v>1403</v>
      </c>
      <c r="J288" s="20"/>
      <c r="K288" s="20"/>
      <c r="L288" s="20"/>
      <c r="M288" s="20"/>
      <c r="N288" s="20" t="s">
        <v>1403</v>
      </c>
      <c r="O288" s="20"/>
      <c r="P288" s="20"/>
      <c r="Q288" s="20"/>
      <c r="R288" s="21"/>
      <c r="S288" s="25" t="s">
        <v>1406</v>
      </c>
      <c r="T288" s="21" t="s">
        <v>1405</v>
      </c>
      <c r="U288" s="28"/>
      <c r="V288" s="30"/>
    </row>
    <row r="289" spans="1:22" x14ac:dyDescent="0.2">
      <c r="A289" s="124" t="s">
        <v>1070</v>
      </c>
      <c r="B289" s="125" t="s">
        <v>1069</v>
      </c>
      <c r="C289" s="112" t="str" cm="1">
        <f t="array" ref="C289">_xlfn.REGEXEXTRACT(All_modules[[#This Row],[Code]],"[0-9]")</f>
        <v>2</v>
      </c>
      <c r="D289" s="48" t="str">
        <f>RIGHT(All_modules[[#This Row],[Code]], 1)</f>
        <v>2</v>
      </c>
      <c r="E289" s="27">
        <v>20</v>
      </c>
      <c r="F289" s="44" t="s">
        <v>1463</v>
      </c>
      <c r="G289" s="119" t="s">
        <v>1402</v>
      </c>
      <c r="H289" s="32"/>
      <c r="I289" s="22"/>
      <c r="J289" s="22"/>
      <c r="K289" s="22"/>
      <c r="L289" s="22"/>
      <c r="M289" s="22"/>
      <c r="N289" s="22"/>
      <c r="O289" s="22"/>
      <c r="P289" s="22"/>
      <c r="Q289" s="22"/>
      <c r="R289" s="33"/>
      <c r="S289" s="25"/>
      <c r="T289" s="21"/>
      <c r="U289" s="28"/>
      <c r="V289" s="30"/>
    </row>
    <row r="290" spans="1:22" x14ac:dyDescent="0.2">
      <c r="A290" s="124" t="s">
        <v>1187</v>
      </c>
      <c r="B290" s="125" t="s">
        <v>1186</v>
      </c>
      <c r="C290" s="112" t="str" cm="1">
        <f t="array" ref="C290">_xlfn.REGEXEXTRACT(All_modules[[#This Row],[Code]],"[0-9]")</f>
        <v>2</v>
      </c>
      <c r="D290" s="48" t="str">
        <f>RIGHT(All_modules[[#This Row],[Code]], 1)</f>
        <v>1</v>
      </c>
      <c r="E290" s="27">
        <v>20</v>
      </c>
      <c r="F290" s="44" t="s">
        <v>1463</v>
      </c>
      <c r="G290" s="119" t="s">
        <v>1402</v>
      </c>
      <c r="H290" s="32"/>
      <c r="I290" s="22"/>
      <c r="J290" s="22"/>
      <c r="K290" s="22"/>
      <c r="L290" s="22"/>
      <c r="M290" s="22"/>
      <c r="N290" s="22"/>
      <c r="O290" s="22"/>
      <c r="P290" s="22"/>
      <c r="Q290" s="22"/>
      <c r="R290" s="33"/>
      <c r="S290" s="25"/>
      <c r="T290" s="21"/>
      <c r="U290" s="28"/>
      <c r="V290" s="30"/>
    </row>
    <row r="291" spans="1:22" x14ac:dyDescent="0.2">
      <c r="A291" s="124" t="s">
        <v>396</v>
      </c>
      <c r="B291" s="125" t="s">
        <v>394</v>
      </c>
      <c r="C291" s="112" t="str" cm="1">
        <f t="array" ref="C291">_xlfn.REGEXEXTRACT(All_modules[[#This Row],[Code]],"[0-9]")</f>
        <v>2</v>
      </c>
      <c r="D291" s="48" t="str">
        <f>RIGHT(All_modules[[#This Row],[Code]], 1)</f>
        <v>1</v>
      </c>
      <c r="E291" s="30">
        <v>20</v>
      </c>
      <c r="F291" s="44" t="s">
        <v>1463</v>
      </c>
      <c r="G291" s="119" t="s">
        <v>1402</v>
      </c>
      <c r="H291" s="32"/>
      <c r="I291" s="20"/>
      <c r="J291" s="20"/>
      <c r="K291" s="20"/>
      <c r="L291" s="20"/>
      <c r="M291" s="20"/>
      <c r="N291" s="20"/>
      <c r="O291" s="20" t="s">
        <v>1403</v>
      </c>
      <c r="P291" s="20"/>
      <c r="Q291" s="20"/>
      <c r="R291" s="30"/>
      <c r="S291" s="25" t="s">
        <v>1408</v>
      </c>
      <c r="T291" s="21" t="s">
        <v>1405</v>
      </c>
      <c r="U291" s="28"/>
      <c r="V291" s="30"/>
    </row>
    <row r="292" spans="1:22" x14ac:dyDescent="0.2">
      <c r="A292" s="124" t="s">
        <v>1230</v>
      </c>
      <c r="B292" s="125" t="s">
        <v>1229</v>
      </c>
      <c r="C292" s="112" t="str" cm="1">
        <f t="array" ref="C292">_xlfn.REGEXEXTRACT(All_modules[[#This Row],[Code]],"[0-9]")</f>
        <v>3</v>
      </c>
      <c r="D292" s="48" t="str">
        <f>RIGHT(All_modules[[#This Row],[Code]], 1)</f>
        <v>1</v>
      </c>
      <c r="E292" s="27">
        <v>20</v>
      </c>
      <c r="F292" s="44" t="s">
        <v>1463</v>
      </c>
      <c r="G292" s="119" t="s">
        <v>1402</v>
      </c>
      <c r="H292" s="32"/>
      <c r="I292" s="20"/>
      <c r="J292" s="20"/>
      <c r="K292" s="20"/>
      <c r="L292" s="20"/>
      <c r="M292" s="20"/>
      <c r="N292" s="20" t="s">
        <v>1403</v>
      </c>
      <c r="O292" s="20"/>
      <c r="P292" s="20"/>
      <c r="Q292" s="20"/>
      <c r="R292" s="21"/>
      <c r="S292" s="25" t="s">
        <v>1406</v>
      </c>
      <c r="T292" s="21" t="s">
        <v>1405</v>
      </c>
      <c r="U292" s="28"/>
      <c r="V292" s="30"/>
    </row>
    <row r="293" spans="1:22" x14ac:dyDescent="0.2">
      <c r="A293" s="124" t="s">
        <v>196</v>
      </c>
      <c r="B293" s="125" t="s">
        <v>195</v>
      </c>
      <c r="C293" s="112" t="str" cm="1">
        <f t="array" ref="C293">_xlfn.REGEXEXTRACT(All_modules[[#This Row],[Code]],"[0-9]")</f>
        <v>3</v>
      </c>
      <c r="D293" s="48" t="str">
        <f>RIGHT(All_modules[[#This Row],[Code]], 1)</f>
        <v>2</v>
      </c>
      <c r="E293" s="30">
        <v>20</v>
      </c>
      <c r="F293" s="44" t="s">
        <v>1463</v>
      </c>
      <c r="G293" s="119" t="s">
        <v>1402</v>
      </c>
      <c r="I293" s="22"/>
      <c r="J293" s="22"/>
      <c r="K293" s="22"/>
      <c r="L293" s="22"/>
      <c r="M293" s="22"/>
      <c r="N293" s="22" t="s">
        <v>1403</v>
      </c>
      <c r="O293" s="22" t="s">
        <v>1403</v>
      </c>
      <c r="P293" s="22"/>
      <c r="Q293" s="22"/>
      <c r="R293" s="35"/>
      <c r="S293" s="25" t="s">
        <v>1438</v>
      </c>
      <c r="T293" s="21"/>
      <c r="U293" s="28"/>
      <c r="V293" s="30"/>
    </row>
    <row r="294" spans="1:22" x14ac:dyDescent="0.2">
      <c r="A294" s="129" t="s">
        <v>194</v>
      </c>
      <c r="B294" t="s">
        <v>193</v>
      </c>
      <c r="C294" s="112" t="str" cm="1">
        <f t="array" ref="C294">_xlfn.REGEXEXTRACT(All_modules[[#This Row],[Code]],"[0-9]")</f>
        <v>3</v>
      </c>
      <c r="D294" s="48" t="str">
        <f>RIGHT(All_modules[[#This Row],[Code]], 1)</f>
        <v>1</v>
      </c>
      <c r="E294" s="30">
        <v>20</v>
      </c>
      <c r="F294" s="44" t="s">
        <v>1463</v>
      </c>
      <c r="G294" s="119" t="s">
        <v>1402</v>
      </c>
      <c r="H294" s="32"/>
      <c r="I294" s="20"/>
      <c r="J294" s="20"/>
      <c r="K294" s="20"/>
      <c r="L294" s="20"/>
      <c r="M294" s="20"/>
      <c r="N294" s="20" t="s">
        <v>1403</v>
      </c>
      <c r="O294" s="20"/>
      <c r="P294" s="20"/>
      <c r="Q294" s="20"/>
      <c r="R294" s="30"/>
      <c r="S294" s="25" t="s">
        <v>1406</v>
      </c>
      <c r="T294" s="21" t="s">
        <v>1405</v>
      </c>
      <c r="U294" s="28"/>
      <c r="V294" s="30"/>
    </row>
    <row r="295" spans="1:22" x14ac:dyDescent="0.2">
      <c r="A295" s="130" t="s">
        <v>998</v>
      </c>
      <c r="B295" t="s">
        <v>997</v>
      </c>
      <c r="C295" s="112" t="str" cm="1">
        <f t="array" ref="C295">_xlfn.REGEXEXTRACT(All_modules[[#This Row],[Code]],"[0-9]")</f>
        <v>3</v>
      </c>
      <c r="D295" s="48" t="str">
        <f>RIGHT(All_modules[[#This Row],[Code]], 1)</f>
        <v>1</v>
      </c>
      <c r="E295" s="30">
        <v>20</v>
      </c>
      <c r="F295" s="44" t="s">
        <v>1463</v>
      </c>
      <c r="G295" s="119" t="s">
        <v>1402</v>
      </c>
      <c r="H295" s="32"/>
      <c r="I295" s="20"/>
      <c r="J295" s="20"/>
      <c r="K295" s="20"/>
      <c r="L295" s="20"/>
      <c r="M295" s="20"/>
      <c r="N295" s="20" t="s">
        <v>1403</v>
      </c>
      <c r="O295" s="20"/>
      <c r="P295" s="20"/>
      <c r="Q295" s="20"/>
      <c r="R295" s="30"/>
      <c r="S295" s="25" t="s">
        <v>1406</v>
      </c>
      <c r="T295" s="21" t="s">
        <v>1405</v>
      </c>
      <c r="U295" s="28"/>
      <c r="V295" s="30"/>
    </row>
    <row r="296" spans="1:22" x14ac:dyDescent="0.2">
      <c r="A296" s="124" t="s">
        <v>1216</v>
      </c>
      <c r="B296" s="125" t="s">
        <v>1215</v>
      </c>
      <c r="C296" s="112" t="str" cm="1">
        <f t="array" ref="C296">_xlfn.REGEXEXTRACT(All_modules[[#This Row],[Code]],"[0-9]")</f>
        <v>3</v>
      </c>
      <c r="D296" s="48" t="str">
        <f>RIGHT(All_modules[[#This Row],[Code]], 1)</f>
        <v>2</v>
      </c>
      <c r="E296" s="30">
        <v>20</v>
      </c>
      <c r="F296" s="44" t="s">
        <v>1463</v>
      </c>
      <c r="G296" s="119" t="s">
        <v>1402</v>
      </c>
      <c r="H296" s="32"/>
      <c r="I296" s="20"/>
      <c r="J296" s="20"/>
      <c r="K296" s="20"/>
      <c r="L296" s="20"/>
      <c r="M296" s="20"/>
      <c r="N296" s="20" t="s">
        <v>1403</v>
      </c>
      <c r="O296" s="20"/>
      <c r="P296" s="20"/>
      <c r="Q296" s="20"/>
      <c r="R296" s="30"/>
      <c r="S296" s="25" t="s">
        <v>1405</v>
      </c>
      <c r="T296" s="21" t="s">
        <v>1411</v>
      </c>
      <c r="U296" s="28"/>
      <c r="V296" s="30"/>
    </row>
    <row r="297" spans="1:22" x14ac:dyDescent="0.2">
      <c r="A297" s="124" t="s">
        <v>717</v>
      </c>
      <c r="B297" s="125" t="s">
        <v>716</v>
      </c>
      <c r="C297" s="112" t="str" cm="1">
        <f t="array" ref="C297">_xlfn.REGEXEXTRACT(All_modules[[#This Row],[Code]],"[0-9]")</f>
        <v>1</v>
      </c>
      <c r="D297" s="48" t="str">
        <f>RIGHT(All_modules[[#This Row],[Code]], 1)</f>
        <v>2</v>
      </c>
      <c r="E297" s="27">
        <v>20</v>
      </c>
      <c r="F297" s="44" t="s">
        <v>1464</v>
      </c>
      <c r="G297" s="119" t="s">
        <v>1402</v>
      </c>
      <c r="I297" s="20"/>
      <c r="J297" s="20"/>
      <c r="K297" s="20"/>
      <c r="L297" s="20"/>
      <c r="M297" s="20" t="s">
        <v>1403</v>
      </c>
      <c r="N297" s="20"/>
      <c r="O297" s="20"/>
      <c r="P297" s="20"/>
      <c r="Q297" s="20"/>
      <c r="R297" s="21"/>
      <c r="S297" s="25" t="s">
        <v>1429</v>
      </c>
      <c r="T297" s="21"/>
      <c r="U297" s="28"/>
      <c r="V297" s="30"/>
    </row>
    <row r="298" spans="1:22" x14ac:dyDescent="0.2">
      <c r="A298" s="124" t="s">
        <v>625</v>
      </c>
      <c r="B298" s="125" t="s">
        <v>624</v>
      </c>
      <c r="C298" s="112" t="str" cm="1">
        <f t="array" ref="C298">_xlfn.REGEXEXTRACT(All_modules[[#This Row],[Code]],"[0-9]")</f>
        <v>1</v>
      </c>
      <c r="D298" s="48" t="str">
        <f>RIGHT(All_modules[[#This Row],[Code]], 1)</f>
        <v>2</v>
      </c>
      <c r="E298" s="27">
        <v>20</v>
      </c>
      <c r="F298" s="44" t="s">
        <v>1464</v>
      </c>
      <c r="G298" s="119" t="s">
        <v>1402</v>
      </c>
      <c r="I298" s="20" t="s">
        <v>1403</v>
      </c>
      <c r="J298" s="20"/>
      <c r="K298" s="20" t="s">
        <v>1403</v>
      </c>
      <c r="L298" s="20"/>
      <c r="M298" s="20"/>
      <c r="N298" s="20"/>
      <c r="O298" s="20"/>
      <c r="P298" s="20"/>
      <c r="Q298" s="20"/>
      <c r="R298" s="21"/>
      <c r="S298" s="25" t="s">
        <v>1429</v>
      </c>
      <c r="T298" s="21" t="s">
        <v>1437</v>
      </c>
      <c r="U298" s="28"/>
      <c r="V298" s="30"/>
    </row>
    <row r="299" spans="1:22" x14ac:dyDescent="0.2">
      <c r="A299" s="124" t="s">
        <v>626</v>
      </c>
      <c r="B299" s="125" t="s">
        <v>624</v>
      </c>
      <c r="C299" s="112" t="str" cm="1">
        <f t="array" ref="C299">_xlfn.REGEXEXTRACT(All_modules[[#This Row],[Code]],"[0-9]")</f>
        <v>1</v>
      </c>
      <c r="D299" s="48" t="str">
        <f>RIGHT(All_modules[[#This Row],[Code]], 1)</f>
        <v>2</v>
      </c>
      <c r="E299" s="27">
        <v>10</v>
      </c>
      <c r="F299" s="44" t="s">
        <v>1464</v>
      </c>
      <c r="G299" s="119" t="s">
        <v>1402</v>
      </c>
      <c r="I299" s="22" t="s">
        <v>1403</v>
      </c>
      <c r="J299" s="22"/>
      <c r="K299" s="22" t="s">
        <v>1403</v>
      </c>
      <c r="L299" s="22"/>
      <c r="M299" s="22"/>
      <c r="N299" s="22"/>
      <c r="O299" s="22"/>
      <c r="P299" s="22"/>
      <c r="Q299" s="22"/>
      <c r="R299" s="33"/>
      <c r="S299" s="25"/>
      <c r="T299" s="21"/>
      <c r="U299" s="28"/>
      <c r="V299" s="30"/>
    </row>
    <row r="300" spans="1:22" x14ac:dyDescent="0.2">
      <c r="A300" s="124" t="s">
        <v>807</v>
      </c>
      <c r="B300" s="125" t="s">
        <v>806</v>
      </c>
      <c r="C300" s="112" t="str" cm="1">
        <f t="array" ref="C300">_xlfn.REGEXEXTRACT(All_modules[[#This Row],[Code]],"[0-9]")</f>
        <v>1</v>
      </c>
      <c r="D300" s="48" t="str">
        <f>RIGHT(All_modules[[#This Row],[Code]], 1)</f>
        <v>1</v>
      </c>
      <c r="E300" s="27">
        <v>20</v>
      </c>
      <c r="F300" s="44" t="s">
        <v>1464</v>
      </c>
      <c r="G300" s="119" t="s">
        <v>1402</v>
      </c>
      <c r="I300" s="20"/>
      <c r="J300" s="20"/>
      <c r="K300" s="20"/>
      <c r="L300" s="20"/>
      <c r="M300" s="20" t="s">
        <v>1403</v>
      </c>
      <c r="N300" s="20"/>
      <c r="O300" s="20"/>
      <c r="P300" s="20"/>
      <c r="Q300" s="20"/>
      <c r="R300" s="21"/>
      <c r="S300" s="25" t="s">
        <v>1429</v>
      </c>
      <c r="T300" s="21" t="s">
        <v>1428</v>
      </c>
      <c r="U300" s="28"/>
      <c r="V300" s="30"/>
    </row>
    <row r="301" spans="1:22" x14ac:dyDescent="0.2">
      <c r="A301" s="124" t="s">
        <v>724</v>
      </c>
      <c r="B301" s="125" t="s">
        <v>723</v>
      </c>
      <c r="C301" s="112" t="str" cm="1">
        <f t="array" ref="C301">_xlfn.REGEXEXTRACT(All_modules[[#This Row],[Code]],"[0-9]")</f>
        <v>1</v>
      </c>
      <c r="D301" s="48" t="str">
        <f>RIGHT(All_modules[[#This Row],[Code]], 1)</f>
        <v>2</v>
      </c>
      <c r="E301" s="27">
        <v>20</v>
      </c>
      <c r="F301" s="44" t="s">
        <v>1464</v>
      </c>
      <c r="G301" s="119" t="s">
        <v>1402</v>
      </c>
      <c r="I301" s="20"/>
      <c r="J301" s="20"/>
      <c r="K301" s="20"/>
      <c r="L301" s="20"/>
      <c r="M301" s="20"/>
      <c r="N301" s="20"/>
      <c r="O301" s="20"/>
      <c r="P301" s="20" t="s">
        <v>1403</v>
      </c>
      <c r="Q301" s="20"/>
      <c r="R301" s="21"/>
      <c r="S301" s="25"/>
      <c r="T301" s="21"/>
      <c r="U301" s="28"/>
      <c r="V301" s="30"/>
    </row>
    <row r="302" spans="1:22" x14ac:dyDescent="0.2">
      <c r="A302" s="124" t="s">
        <v>602</v>
      </c>
      <c r="B302" s="125" t="s">
        <v>601</v>
      </c>
      <c r="C302" s="112" t="str" cm="1">
        <f t="array" ref="C302">_xlfn.REGEXEXTRACT(All_modules[[#This Row],[Code]],"[0-9]")</f>
        <v>1</v>
      </c>
      <c r="D302" s="114" t="str">
        <f>RIGHT(All_modules[[#This Row],[Code]], 1)</f>
        <v>1</v>
      </c>
      <c r="E302" s="27">
        <v>20</v>
      </c>
      <c r="F302" s="44" t="s">
        <v>1464</v>
      </c>
      <c r="G302" s="119" t="s">
        <v>1402</v>
      </c>
      <c r="I302" s="20"/>
      <c r="J302" s="20"/>
      <c r="K302" s="20"/>
      <c r="L302" s="20"/>
      <c r="M302" s="20" t="s">
        <v>1403</v>
      </c>
      <c r="N302" s="20"/>
      <c r="O302" s="20"/>
      <c r="P302" s="20"/>
      <c r="Q302" s="20"/>
      <c r="R302" s="30"/>
      <c r="S302" s="25" t="s">
        <v>1437</v>
      </c>
      <c r="T302" s="21" t="s">
        <v>1412</v>
      </c>
      <c r="U302" s="28"/>
      <c r="V302" s="30"/>
    </row>
    <row r="303" spans="1:22" x14ac:dyDescent="0.2">
      <c r="A303" s="124" t="s">
        <v>468</v>
      </c>
      <c r="B303" s="125" t="s">
        <v>467</v>
      </c>
      <c r="C303" s="112" t="str" cm="1">
        <f t="array" ref="C303">_xlfn.REGEXEXTRACT(All_modules[[#This Row],[Code]],"[0-9]")</f>
        <v>2</v>
      </c>
      <c r="D303" s="48" t="str">
        <f>RIGHT(All_modules[[#This Row],[Code]], 1)</f>
        <v>2</v>
      </c>
      <c r="E303" s="27">
        <v>20</v>
      </c>
      <c r="F303" s="44" t="s">
        <v>1464</v>
      </c>
      <c r="G303" s="119" t="s">
        <v>1402</v>
      </c>
      <c r="I303" s="20"/>
      <c r="J303" s="20"/>
      <c r="K303" s="20"/>
      <c r="L303" s="20"/>
      <c r="M303" s="20" t="s">
        <v>1403</v>
      </c>
      <c r="N303" s="20"/>
      <c r="O303" s="20"/>
      <c r="P303" s="20"/>
      <c r="Q303" s="20"/>
      <c r="R303" s="21"/>
      <c r="S303" s="25" t="s">
        <v>1429</v>
      </c>
      <c r="T303" s="21" t="s">
        <v>1412</v>
      </c>
      <c r="U303" s="28"/>
      <c r="V303" s="30"/>
    </row>
    <row r="304" spans="1:22" x14ac:dyDescent="0.2">
      <c r="A304" s="124" t="s">
        <v>398</v>
      </c>
      <c r="B304" s="125" t="s">
        <v>397</v>
      </c>
      <c r="C304" s="112" t="str" cm="1">
        <f t="array" ref="C304">_xlfn.REGEXEXTRACT(All_modules[[#This Row],[Code]],"[0-9]")</f>
        <v>2</v>
      </c>
      <c r="D304" s="48" t="str">
        <f>RIGHT(All_modules[[#This Row],[Code]], 1)</f>
        <v>2</v>
      </c>
      <c r="E304" s="27">
        <v>20</v>
      </c>
      <c r="F304" s="44" t="s">
        <v>1464</v>
      </c>
      <c r="G304" s="119" t="s">
        <v>1402</v>
      </c>
      <c r="I304" s="20"/>
      <c r="J304" s="20"/>
      <c r="K304" s="20"/>
      <c r="L304" s="20"/>
      <c r="M304" s="20"/>
      <c r="N304" s="20"/>
      <c r="O304" s="20"/>
      <c r="P304" s="20" t="s">
        <v>1403</v>
      </c>
      <c r="Q304" s="20"/>
      <c r="R304" s="21"/>
      <c r="S304" s="25" t="s">
        <v>1438</v>
      </c>
      <c r="T304" s="21" t="s">
        <v>1437</v>
      </c>
      <c r="U304" s="28"/>
      <c r="V304" s="30"/>
    </row>
    <row r="305" spans="1:22" x14ac:dyDescent="0.2">
      <c r="A305" s="124" t="s">
        <v>1074</v>
      </c>
      <c r="B305" s="125" t="s">
        <v>1073</v>
      </c>
      <c r="C305" s="112" t="str" cm="1">
        <f t="array" ref="C305">_xlfn.REGEXEXTRACT(All_modules[[#This Row],[Code]],"[0-9]")</f>
        <v>2</v>
      </c>
      <c r="D305" s="48" t="str">
        <f>RIGHT(All_modules[[#This Row],[Code]], 1)</f>
        <v>1</v>
      </c>
      <c r="E305" s="27">
        <v>20</v>
      </c>
      <c r="F305" s="44" t="s">
        <v>1464</v>
      </c>
      <c r="G305" s="119" t="s">
        <v>1402</v>
      </c>
      <c r="I305" s="20"/>
      <c r="J305" s="20"/>
      <c r="K305" s="20"/>
      <c r="L305" s="20"/>
      <c r="M305" s="20" t="s">
        <v>1403</v>
      </c>
      <c r="N305" s="20"/>
      <c r="O305" s="20"/>
      <c r="P305" s="20"/>
      <c r="Q305" s="20"/>
      <c r="R305" s="21"/>
      <c r="S305" s="25" t="s">
        <v>1465</v>
      </c>
      <c r="T305" s="21" t="s">
        <v>1437</v>
      </c>
      <c r="U305" s="28"/>
      <c r="V305" s="30"/>
    </row>
    <row r="306" spans="1:22" x14ac:dyDescent="0.2">
      <c r="A306" s="137" t="s">
        <v>1466</v>
      </c>
      <c r="B306" s="140" t="s">
        <v>463</v>
      </c>
      <c r="C306" s="112" t="str" cm="1">
        <f t="array" ref="C306">_xlfn.REGEXEXTRACT(All_modules[[#This Row],[Code]],"[0-9]")</f>
        <v>2</v>
      </c>
      <c r="D306" s="48" t="str">
        <f>RIGHT(All_modules[[#This Row],[Code]], 1)</f>
        <v>2</v>
      </c>
      <c r="E306" s="30">
        <v>20</v>
      </c>
      <c r="F306" s="44" t="s">
        <v>1464</v>
      </c>
      <c r="G306" s="120" t="s">
        <v>1402</v>
      </c>
      <c r="I306" s="22" t="s">
        <v>1403</v>
      </c>
      <c r="J306" s="22"/>
      <c r="K306" s="22"/>
      <c r="L306" s="22"/>
      <c r="M306" s="22"/>
      <c r="N306" s="22"/>
      <c r="O306" s="22"/>
      <c r="P306" s="22"/>
      <c r="Q306" s="22"/>
      <c r="R306" s="35"/>
      <c r="S306" s="25" t="s">
        <v>1427</v>
      </c>
      <c r="T306" s="21"/>
      <c r="U306" s="28"/>
      <c r="V306" s="30"/>
    </row>
    <row r="307" spans="1:22" x14ac:dyDescent="0.2">
      <c r="A307" s="124" t="s">
        <v>427</v>
      </c>
      <c r="B307" s="125" t="s">
        <v>426</v>
      </c>
      <c r="C307" s="112" t="str" cm="1">
        <f t="array" ref="C307">_xlfn.REGEXEXTRACT(All_modules[[#This Row],[Code]],"[0-9]")</f>
        <v>2</v>
      </c>
      <c r="D307" s="48" t="str">
        <f>RIGHT(All_modules[[#This Row],[Code]], 1)</f>
        <v>1</v>
      </c>
      <c r="E307" s="30">
        <v>20</v>
      </c>
      <c r="F307" s="44" t="s">
        <v>1464</v>
      </c>
      <c r="G307" s="119" t="s">
        <v>1402</v>
      </c>
      <c r="I307" s="20"/>
      <c r="J307" s="20"/>
      <c r="K307" s="20"/>
      <c r="L307" s="20"/>
      <c r="M307" s="20" t="s">
        <v>1403</v>
      </c>
      <c r="N307" s="20"/>
      <c r="O307" s="20"/>
      <c r="P307" s="20"/>
      <c r="Q307" s="20"/>
      <c r="R307" s="30"/>
      <c r="S307" s="25" t="s">
        <v>1429</v>
      </c>
      <c r="T307" s="21"/>
      <c r="U307" s="28"/>
      <c r="V307" s="30"/>
    </row>
    <row r="308" spans="1:22" x14ac:dyDescent="0.2">
      <c r="A308" s="124" t="s">
        <v>736</v>
      </c>
      <c r="B308" s="125" t="s">
        <v>735</v>
      </c>
      <c r="C308" s="112" t="str" cm="1">
        <f t="array" ref="C308">_xlfn.REGEXEXTRACT(All_modules[[#This Row],[Code]],"[0-9]")</f>
        <v>2</v>
      </c>
      <c r="D308" s="48" t="str">
        <f>RIGHT(All_modules[[#This Row],[Code]], 1)</f>
        <v>1</v>
      </c>
      <c r="E308" s="27">
        <v>20</v>
      </c>
      <c r="F308" s="44" t="s">
        <v>1464</v>
      </c>
      <c r="G308" s="119" t="s">
        <v>1402</v>
      </c>
      <c r="I308" s="20"/>
      <c r="J308" s="20"/>
      <c r="K308" s="20" t="s">
        <v>1403</v>
      </c>
      <c r="L308" s="20"/>
      <c r="M308" s="20"/>
      <c r="N308" s="20"/>
      <c r="O308" s="20"/>
      <c r="P308" s="20"/>
      <c r="Q308" s="20"/>
      <c r="R308" s="21"/>
      <c r="S308" s="25" t="s">
        <v>1442</v>
      </c>
      <c r="T308" s="21"/>
      <c r="U308" s="28"/>
      <c r="V308" s="30"/>
    </row>
    <row r="309" spans="1:22" x14ac:dyDescent="0.2">
      <c r="A309" s="124" t="s">
        <v>737</v>
      </c>
      <c r="B309" s="125" t="s">
        <v>735</v>
      </c>
      <c r="C309" s="112" t="str" cm="1">
        <f t="array" ref="C309">_xlfn.REGEXEXTRACT(All_modules[[#This Row],[Code]],"[0-9]")</f>
        <v>3</v>
      </c>
      <c r="D309" s="48" t="str">
        <f>RIGHT(All_modules[[#This Row],[Code]], 1)</f>
        <v>1</v>
      </c>
      <c r="E309" s="27">
        <v>20</v>
      </c>
      <c r="F309" s="44" t="s">
        <v>1464</v>
      </c>
      <c r="G309" s="119" t="s">
        <v>1402</v>
      </c>
      <c r="I309" s="20"/>
      <c r="J309" s="20"/>
      <c r="K309" s="20" t="s">
        <v>1403</v>
      </c>
      <c r="L309" s="20"/>
      <c r="M309" s="20"/>
      <c r="N309" s="20"/>
      <c r="O309" s="20"/>
      <c r="P309" s="20"/>
      <c r="Q309" s="20"/>
      <c r="R309" s="21"/>
      <c r="S309" s="25" t="s">
        <v>1442</v>
      </c>
      <c r="T309" s="21" t="s">
        <v>1412</v>
      </c>
      <c r="U309" s="28"/>
      <c r="V309" s="30"/>
    </row>
    <row r="310" spans="1:22" x14ac:dyDescent="0.2">
      <c r="A310" s="124" t="s">
        <v>464</v>
      </c>
      <c r="B310" s="125" t="s">
        <v>463</v>
      </c>
      <c r="C310" s="112" t="str" cm="1">
        <f t="array" ref="C310">_xlfn.REGEXEXTRACT(All_modules[[#This Row],[Code]],"[0-9]")</f>
        <v>3</v>
      </c>
      <c r="D310" s="48" t="str">
        <f>RIGHT(All_modules[[#This Row],[Code]], 1)</f>
        <v>2</v>
      </c>
      <c r="E310" s="27">
        <v>20</v>
      </c>
      <c r="F310" s="44" t="s">
        <v>1464</v>
      </c>
      <c r="G310" s="119" t="s">
        <v>1402</v>
      </c>
      <c r="I310" s="22"/>
      <c r="J310" s="22" t="s">
        <v>1403</v>
      </c>
      <c r="K310" s="22" t="s">
        <v>1403</v>
      </c>
      <c r="L310" s="22"/>
      <c r="M310" s="22"/>
      <c r="N310" s="22"/>
      <c r="O310" s="22"/>
      <c r="P310" s="22"/>
      <c r="Q310" s="22"/>
      <c r="R310" s="33"/>
      <c r="S310" s="25"/>
      <c r="T310" s="21"/>
      <c r="U310" s="28"/>
      <c r="V310" s="30"/>
    </row>
    <row r="311" spans="1:22" x14ac:dyDescent="0.2">
      <c r="A311" s="137" t="s">
        <v>1467</v>
      </c>
      <c r="B311" s="140" t="s">
        <v>1468</v>
      </c>
      <c r="C311" s="112" t="str" cm="1">
        <f t="array" ref="C311">_xlfn.REGEXEXTRACT(All_modules[[#This Row],[Code]],"[0-9]")</f>
        <v>3</v>
      </c>
      <c r="D311" s="48" t="str">
        <f>RIGHT(All_modules[[#This Row],[Code]], 1)</f>
        <v>2</v>
      </c>
      <c r="E311" s="27">
        <v>20</v>
      </c>
      <c r="F311" s="44" t="s">
        <v>1464</v>
      </c>
      <c r="G311" s="120" t="s">
        <v>1402</v>
      </c>
      <c r="I311" s="22"/>
      <c r="J311" s="22"/>
      <c r="K311" s="22"/>
      <c r="L311" s="22"/>
      <c r="M311" s="22" t="s">
        <v>1403</v>
      </c>
      <c r="N311" s="22"/>
      <c r="O311" s="22"/>
      <c r="P311" s="22"/>
      <c r="Q311" s="22" t="s">
        <v>1403</v>
      </c>
      <c r="R311" s="33"/>
      <c r="S311" s="25" t="s">
        <v>1412</v>
      </c>
      <c r="T311" s="21"/>
      <c r="U311" s="28"/>
      <c r="V311" s="30"/>
    </row>
    <row r="312" spans="1:22" x14ac:dyDescent="0.2">
      <c r="A312" s="124" t="s">
        <v>559</v>
      </c>
      <c r="B312" s="125" t="s">
        <v>558</v>
      </c>
      <c r="C312" s="112" t="str" cm="1">
        <f t="array" ref="C312">_xlfn.REGEXEXTRACT(All_modules[[#This Row],[Code]],"[0-9]")</f>
        <v>3</v>
      </c>
      <c r="D312" s="48" t="str">
        <f>RIGHT(All_modules[[#This Row],[Code]], 1)</f>
        <v>1</v>
      </c>
      <c r="E312" s="27">
        <v>20</v>
      </c>
      <c r="F312" s="44" t="s">
        <v>1464</v>
      </c>
      <c r="G312" s="119" t="s">
        <v>1402</v>
      </c>
      <c r="I312" s="22"/>
      <c r="J312" s="22"/>
      <c r="K312" s="22"/>
      <c r="L312" s="22" t="s">
        <v>1403</v>
      </c>
      <c r="M312" s="22"/>
      <c r="N312" s="22"/>
      <c r="O312" s="22" t="s">
        <v>1403</v>
      </c>
      <c r="P312" s="22"/>
      <c r="Q312" s="22"/>
      <c r="R312" s="33"/>
      <c r="S312" s="25"/>
      <c r="T312" s="21"/>
      <c r="U312" s="28"/>
      <c r="V312" s="30"/>
    </row>
    <row r="313" spans="1:22" x14ac:dyDescent="0.2">
      <c r="A313" s="127" t="s">
        <v>1197</v>
      </c>
      <c r="B313" s="128" t="s">
        <v>1196</v>
      </c>
      <c r="C313" s="112" t="str" cm="1">
        <f t="array" ref="C313">_xlfn.REGEXEXTRACT(All_modules[[#This Row],[Code]],"[0-9]")</f>
        <v>3</v>
      </c>
      <c r="D313" s="48" t="str">
        <f>RIGHT(All_modules[[#This Row],[Code]], 1)</f>
        <v>2</v>
      </c>
      <c r="E313" s="27">
        <v>20</v>
      </c>
      <c r="F313" s="44" t="s">
        <v>1464</v>
      </c>
      <c r="G313" s="119" t="s">
        <v>1402</v>
      </c>
      <c r="I313" s="22"/>
      <c r="J313" s="22"/>
      <c r="K313" s="22"/>
      <c r="L313" s="22"/>
      <c r="M313" s="22" t="s">
        <v>1403</v>
      </c>
      <c r="N313" s="22"/>
      <c r="O313" s="22"/>
      <c r="P313" s="22" t="s">
        <v>1403</v>
      </c>
      <c r="Q313" s="22"/>
      <c r="R313" s="33"/>
      <c r="S313" s="25" t="s">
        <v>1438</v>
      </c>
      <c r="T313" s="21"/>
      <c r="U313" s="28"/>
      <c r="V313" s="30"/>
    </row>
    <row r="314" spans="1:22" x14ac:dyDescent="0.2">
      <c r="A314" s="127" t="s">
        <v>847</v>
      </c>
      <c r="B314" s="128" t="s">
        <v>846</v>
      </c>
      <c r="C314" s="112" t="str" cm="1">
        <f t="array" ref="C314">_xlfn.REGEXEXTRACT(All_modules[[#This Row],[Code]],"[0-9]")</f>
        <v>3</v>
      </c>
      <c r="D314" s="48" t="str">
        <f>RIGHT(All_modules[[#This Row],[Code]], 1)</f>
        <v>1</v>
      </c>
      <c r="E314" s="27">
        <v>20</v>
      </c>
      <c r="F314" s="44" t="s">
        <v>1464</v>
      </c>
      <c r="G314" s="119" t="s">
        <v>1402</v>
      </c>
      <c r="I314" s="22"/>
      <c r="J314" s="22"/>
      <c r="K314" s="22"/>
      <c r="L314" s="22"/>
      <c r="M314" s="22" t="s">
        <v>1403</v>
      </c>
      <c r="N314" s="22"/>
      <c r="O314" s="22"/>
      <c r="P314" s="22"/>
      <c r="Q314" s="22"/>
      <c r="R314" s="33"/>
      <c r="S314" s="25"/>
      <c r="T314" s="21"/>
      <c r="U314" s="28"/>
      <c r="V314" s="30"/>
    </row>
    <row r="315" spans="1:22" x14ac:dyDescent="0.2">
      <c r="A315" s="127" t="s">
        <v>1469</v>
      </c>
      <c r="B315" s="128" t="s">
        <v>1167</v>
      </c>
      <c r="C315" s="112" t="str" cm="1">
        <f t="array" ref="C315">_xlfn.REGEXEXTRACT(All_modules[[#This Row],[Code]],"[0-9]")</f>
        <v>3</v>
      </c>
      <c r="D315" s="48" t="str">
        <f>RIGHT(All_modules[[#This Row],[Code]], 1)</f>
        <v>1</v>
      </c>
      <c r="E315" s="27">
        <v>20</v>
      </c>
      <c r="F315" s="44" t="s">
        <v>1470</v>
      </c>
      <c r="G315" s="119" t="s">
        <v>1402</v>
      </c>
      <c r="I315" s="22"/>
      <c r="J315" s="22"/>
      <c r="K315" s="22"/>
      <c r="L315" s="22"/>
      <c r="M315" s="22"/>
      <c r="N315" s="22"/>
      <c r="O315" s="22"/>
      <c r="P315" s="22"/>
      <c r="Q315" s="22"/>
      <c r="R315" s="33"/>
      <c r="S315" s="25"/>
      <c r="T315" s="21"/>
      <c r="U315" s="28"/>
      <c r="V315" s="30"/>
    </row>
    <row r="316" spans="1:22" x14ac:dyDescent="0.2">
      <c r="A316" s="124" t="s">
        <v>1112</v>
      </c>
      <c r="B316" s="125" t="s">
        <v>1111</v>
      </c>
      <c r="C316" s="112" t="str" cm="1">
        <f t="array" ref="C316">_xlfn.REGEXEXTRACT(All_modules[[#This Row],[Code]],"[0-9]")</f>
        <v>1</v>
      </c>
      <c r="D316" s="48" t="str">
        <f>RIGHT(All_modules[[#This Row],[Code]], 1)</f>
        <v>1</v>
      </c>
      <c r="E316" s="27">
        <v>10</v>
      </c>
      <c r="F316" s="44" t="s">
        <v>1471</v>
      </c>
      <c r="G316" s="119" t="s">
        <v>1402</v>
      </c>
      <c r="I316" s="22" t="s">
        <v>1403</v>
      </c>
      <c r="J316" s="22" t="s">
        <v>1403</v>
      </c>
      <c r="K316" s="22"/>
      <c r="L316" s="22"/>
      <c r="M316" s="22"/>
      <c r="N316" s="22"/>
      <c r="O316" s="22"/>
      <c r="P316" s="22"/>
      <c r="Q316" s="22"/>
      <c r="R316" s="33"/>
      <c r="S316" s="25" t="s">
        <v>1408</v>
      </c>
      <c r="T316" s="21"/>
      <c r="U316" s="28"/>
      <c r="V316" s="30"/>
    </row>
    <row r="317" spans="1:22" x14ac:dyDescent="0.2">
      <c r="A317" s="124" t="s">
        <v>233</v>
      </c>
      <c r="B317" s="125" t="s">
        <v>232</v>
      </c>
      <c r="C317" s="112" t="str" cm="1">
        <f t="array" ref="C317">_xlfn.REGEXEXTRACT(All_modules[[#This Row],[Code]],"[0-9]")</f>
        <v>1</v>
      </c>
      <c r="D317" s="48" t="str">
        <f>RIGHT(All_modules[[#This Row],[Code]], 1)</f>
        <v>2</v>
      </c>
      <c r="E317" s="27">
        <v>10</v>
      </c>
      <c r="F317" s="44" t="s">
        <v>1471</v>
      </c>
      <c r="G317" s="119" t="s">
        <v>1402</v>
      </c>
      <c r="I317" s="22"/>
      <c r="J317" s="22"/>
      <c r="K317" s="22" t="s">
        <v>1403</v>
      </c>
      <c r="L317" s="22"/>
      <c r="M317" s="22"/>
      <c r="N317" s="22"/>
      <c r="O317" s="22"/>
      <c r="P317" s="22"/>
      <c r="Q317" s="22"/>
      <c r="R317" s="33"/>
      <c r="S317" s="25" t="s">
        <v>1442</v>
      </c>
      <c r="T317" s="21" t="s">
        <v>1408</v>
      </c>
      <c r="U317" s="28"/>
      <c r="V317" s="30"/>
    </row>
    <row r="318" spans="1:22" x14ac:dyDescent="0.2">
      <c r="A318" s="124" t="s">
        <v>1113</v>
      </c>
      <c r="B318" s="125" t="s">
        <v>1111</v>
      </c>
      <c r="C318" s="112" t="str" cm="1">
        <f t="array" ref="C318">_xlfn.REGEXEXTRACT(All_modules[[#This Row],[Code]],"[0-9]")</f>
        <v>1</v>
      </c>
      <c r="D318" s="48" t="str">
        <f>RIGHT(All_modules[[#This Row],[Code]], 1)</f>
        <v>1</v>
      </c>
      <c r="E318" s="27">
        <v>20</v>
      </c>
      <c r="F318" s="44" t="s">
        <v>1471</v>
      </c>
      <c r="G318" s="119" t="s">
        <v>1402</v>
      </c>
      <c r="I318" s="22" t="s">
        <v>1403</v>
      </c>
      <c r="J318" s="22" t="s">
        <v>1403</v>
      </c>
      <c r="K318" s="22"/>
      <c r="L318" s="22"/>
      <c r="M318" s="22"/>
      <c r="N318" s="22"/>
      <c r="O318" s="22"/>
      <c r="P318" s="22"/>
      <c r="Q318" s="22"/>
      <c r="R318" s="33"/>
      <c r="S318" s="25" t="s">
        <v>1408</v>
      </c>
      <c r="T318" s="21"/>
      <c r="U318" s="28"/>
      <c r="V318" s="30"/>
    </row>
    <row r="319" spans="1:22" x14ac:dyDescent="0.2">
      <c r="A319" s="124" t="s">
        <v>234</v>
      </c>
      <c r="B319" s="125" t="s">
        <v>232</v>
      </c>
      <c r="C319" s="112" t="str" cm="1">
        <f t="array" ref="C319">_xlfn.REGEXEXTRACT(All_modules[[#This Row],[Code]],"[0-9]")</f>
        <v>1</v>
      </c>
      <c r="D319" s="48" t="str">
        <f>RIGHT(All_modules[[#This Row],[Code]], 1)</f>
        <v>2</v>
      </c>
      <c r="E319" s="27">
        <v>20</v>
      </c>
      <c r="F319" s="44" t="s">
        <v>1471</v>
      </c>
      <c r="G319" s="119" t="s">
        <v>1402</v>
      </c>
      <c r="I319" s="22"/>
      <c r="J319" s="22"/>
      <c r="K319" s="22" t="s">
        <v>1403</v>
      </c>
      <c r="L319" s="22"/>
      <c r="M319" s="22"/>
      <c r="N319" s="22"/>
      <c r="O319" s="22"/>
      <c r="P319" s="22"/>
      <c r="Q319" s="22"/>
      <c r="R319" s="33"/>
      <c r="S319" s="25" t="s">
        <v>1442</v>
      </c>
      <c r="T319" s="21" t="s">
        <v>1408</v>
      </c>
      <c r="U319" s="28"/>
      <c r="V319" s="30"/>
    </row>
    <row r="320" spans="1:22" x14ac:dyDescent="0.2">
      <c r="A320" s="124" t="s">
        <v>517</v>
      </c>
      <c r="B320" s="125" t="s">
        <v>516</v>
      </c>
      <c r="C320" s="112" t="str" cm="1">
        <f t="array" ref="C320">_xlfn.REGEXEXTRACT(All_modules[[#This Row],[Code]],"[0-9]")</f>
        <v>2</v>
      </c>
      <c r="D320" s="48" t="str">
        <f>RIGHT(All_modules[[#This Row],[Code]], 1)</f>
        <v>1</v>
      </c>
      <c r="E320" s="27">
        <v>10</v>
      </c>
      <c r="F320" s="44" t="s">
        <v>1471</v>
      </c>
      <c r="G320" s="119" t="s">
        <v>1402</v>
      </c>
      <c r="I320" s="22"/>
      <c r="J320" s="22"/>
      <c r="K320" s="22" t="s">
        <v>1403</v>
      </c>
      <c r="L320" s="22"/>
      <c r="M320" s="22" t="s">
        <v>1403</v>
      </c>
      <c r="N320" s="22"/>
      <c r="O320" s="22"/>
      <c r="P320" s="22"/>
      <c r="Q320" s="22"/>
      <c r="R320" s="33"/>
      <c r="S320" s="25" t="s">
        <v>1442</v>
      </c>
      <c r="T320" s="21" t="s">
        <v>1408</v>
      </c>
      <c r="U320" s="28"/>
      <c r="V320" s="30"/>
    </row>
    <row r="321" spans="1:22" x14ac:dyDescent="0.2">
      <c r="A321" s="124" t="s">
        <v>518</v>
      </c>
      <c r="B321" s="125" t="s">
        <v>516</v>
      </c>
      <c r="C321" s="112" t="str" cm="1">
        <f t="array" ref="C321">_xlfn.REGEXEXTRACT(All_modules[[#This Row],[Code]],"[0-9]")</f>
        <v>2</v>
      </c>
      <c r="D321" s="48" t="str">
        <f>RIGHT(All_modules[[#This Row],[Code]], 1)</f>
        <v>1</v>
      </c>
      <c r="E321" s="27">
        <v>20</v>
      </c>
      <c r="F321" s="44" t="s">
        <v>1471</v>
      </c>
      <c r="G321" s="119" t="s">
        <v>1402</v>
      </c>
      <c r="I321" s="22"/>
      <c r="J321" s="22"/>
      <c r="K321" s="22" t="s">
        <v>1403</v>
      </c>
      <c r="L321" s="22"/>
      <c r="M321" s="22" t="s">
        <v>1403</v>
      </c>
      <c r="N321" s="22"/>
      <c r="O321" s="22"/>
      <c r="P321" s="22"/>
      <c r="Q321" s="22"/>
      <c r="R321" s="33"/>
      <c r="S321" s="25" t="s">
        <v>1442</v>
      </c>
      <c r="T321" s="21" t="s">
        <v>1408</v>
      </c>
      <c r="U321" s="28"/>
      <c r="V321" s="30"/>
    </row>
    <row r="322" spans="1:22" x14ac:dyDescent="0.2">
      <c r="A322" s="124" t="s">
        <v>1227</v>
      </c>
      <c r="B322" s="125" t="s">
        <v>1226</v>
      </c>
      <c r="C322" s="112" t="str" cm="1">
        <f t="array" ref="C322">_xlfn.REGEXEXTRACT(All_modules[[#This Row],[Code]],"[0-9]")</f>
        <v>2</v>
      </c>
      <c r="D322" s="48" t="str">
        <f>RIGHT(All_modules[[#This Row],[Code]], 1)</f>
        <v>2</v>
      </c>
      <c r="E322" s="27">
        <v>10</v>
      </c>
      <c r="F322" s="44" t="s">
        <v>1471</v>
      </c>
      <c r="G322" s="119" t="s">
        <v>1402</v>
      </c>
      <c r="I322" s="22"/>
      <c r="J322" s="22"/>
      <c r="K322" s="22"/>
      <c r="L322" s="22"/>
      <c r="M322" s="22"/>
      <c r="N322" s="22"/>
      <c r="O322" s="22"/>
      <c r="P322" s="22" t="s">
        <v>1403</v>
      </c>
      <c r="Q322" s="22"/>
      <c r="R322" s="33"/>
      <c r="S322" s="25" t="s">
        <v>1441</v>
      </c>
      <c r="T322" s="21" t="s">
        <v>1438</v>
      </c>
      <c r="U322" s="28"/>
      <c r="V322" s="30"/>
    </row>
    <row r="323" spans="1:22" x14ac:dyDescent="0.2">
      <c r="A323" s="124" t="s">
        <v>659</v>
      </c>
      <c r="B323" s="125" t="s">
        <v>658</v>
      </c>
      <c r="C323" s="112" t="str" cm="1">
        <f t="array" ref="C323">_xlfn.REGEXEXTRACT(All_modules[[#This Row],[Code]],"[0-9]")</f>
        <v>2</v>
      </c>
      <c r="D323" s="48" t="str">
        <f>RIGHT(All_modules[[#This Row],[Code]], 1)</f>
        <v>1</v>
      </c>
      <c r="E323" s="30">
        <v>10</v>
      </c>
      <c r="F323" s="44" t="s">
        <v>1471</v>
      </c>
      <c r="G323" s="119" t="s">
        <v>1402</v>
      </c>
      <c r="I323" s="22"/>
      <c r="J323" s="22"/>
      <c r="K323" s="22"/>
      <c r="L323" s="22"/>
      <c r="M323" s="22"/>
      <c r="N323" s="22" t="s">
        <v>1403</v>
      </c>
      <c r="O323" s="22"/>
      <c r="P323" s="22"/>
      <c r="Q323" s="22"/>
      <c r="R323" s="35"/>
      <c r="S323" s="25" t="s">
        <v>1405</v>
      </c>
      <c r="T323" s="21" t="s">
        <v>1408</v>
      </c>
      <c r="U323" s="28"/>
      <c r="V323" s="30"/>
    </row>
    <row r="324" spans="1:22" x14ac:dyDescent="0.2">
      <c r="A324" s="124" t="s">
        <v>1228</v>
      </c>
      <c r="B324" s="125" t="s">
        <v>1226</v>
      </c>
      <c r="C324" s="112" t="str" cm="1">
        <f t="array" ref="C324">_xlfn.REGEXEXTRACT(All_modules[[#This Row],[Code]],"[0-9]")</f>
        <v>2</v>
      </c>
      <c r="D324" s="48" t="str">
        <f>RIGHT(All_modules[[#This Row],[Code]], 1)</f>
        <v>2</v>
      </c>
      <c r="E324" s="30">
        <v>20</v>
      </c>
      <c r="F324" s="44" t="s">
        <v>1471</v>
      </c>
      <c r="G324" s="119" t="s">
        <v>1402</v>
      </c>
      <c r="I324" s="22"/>
      <c r="J324" s="22"/>
      <c r="K324" s="22"/>
      <c r="L324" s="22"/>
      <c r="M324" s="22"/>
      <c r="N324" s="22"/>
      <c r="O324" s="22"/>
      <c r="P324" s="22" t="s">
        <v>1403</v>
      </c>
      <c r="Q324" s="22"/>
      <c r="R324" s="35"/>
      <c r="S324" s="25" t="s">
        <v>1441</v>
      </c>
      <c r="T324" s="21" t="s">
        <v>1438</v>
      </c>
      <c r="U324" s="28"/>
      <c r="V324" s="30"/>
    </row>
    <row r="325" spans="1:22" x14ac:dyDescent="0.2">
      <c r="A325" s="124" t="s">
        <v>660</v>
      </c>
      <c r="B325" s="125" t="s">
        <v>658</v>
      </c>
      <c r="C325" s="112" t="str" cm="1">
        <f t="array" ref="C325">_xlfn.REGEXEXTRACT(All_modules[[#This Row],[Code]],"[0-9]")</f>
        <v>2</v>
      </c>
      <c r="D325" s="48" t="str">
        <f>RIGHT(All_modules[[#This Row],[Code]], 1)</f>
        <v>1</v>
      </c>
      <c r="E325" s="27">
        <v>20</v>
      </c>
      <c r="F325" s="44" t="s">
        <v>1471</v>
      </c>
      <c r="G325" s="119" t="s">
        <v>1402</v>
      </c>
      <c r="I325" s="22"/>
      <c r="J325" s="22"/>
      <c r="K325" s="22"/>
      <c r="L325" s="22"/>
      <c r="M325" s="22"/>
      <c r="N325" s="22" t="s">
        <v>1403</v>
      </c>
      <c r="O325" s="22"/>
      <c r="P325" s="22"/>
      <c r="Q325" s="22"/>
      <c r="R325" s="33"/>
      <c r="S325" s="25" t="s">
        <v>1405</v>
      </c>
      <c r="T325" s="21" t="s">
        <v>1408</v>
      </c>
      <c r="U325" s="28"/>
      <c r="V325" s="30"/>
    </row>
    <row r="326" spans="1:22" x14ac:dyDescent="0.2">
      <c r="A326" s="124" t="s">
        <v>160</v>
      </c>
      <c r="B326" s="125" t="s">
        <v>159</v>
      </c>
      <c r="C326" s="112" t="str" cm="1">
        <f t="array" ref="C326">_xlfn.REGEXEXTRACT(All_modules[[#This Row],[Code]],"[0-9]")</f>
        <v>2</v>
      </c>
      <c r="D326" s="48" t="str">
        <f>RIGHT(All_modules[[#This Row],[Code]], 1)</f>
        <v>2</v>
      </c>
      <c r="E326" s="27">
        <v>10</v>
      </c>
      <c r="F326" s="44" t="s">
        <v>1471</v>
      </c>
      <c r="G326" s="119" t="s">
        <v>1402</v>
      </c>
      <c r="I326" s="22"/>
      <c r="J326" s="22"/>
      <c r="K326" s="22"/>
      <c r="L326" s="22"/>
      <c r="M326" s="22"/>
      <c r="N326" s="22"/>
      <c r="O326" s="22"/>
      <c r="P326" s="22"/>
      <c r="Q326" s="22"/>
      <c r="R326" s="33"/>
      <c r="S326" s="25"/>
      <c r="T326" s="21"/>
      <c r="U326" s="28"/>
      <c r="V326" s="30"/>
    </row>
    <row r="327" spans="1:22" x14ac:dyDescent="0.2">
      <c r="A327" s="124" t="s">
        <v>161</v>
      </c>
      <c r="B327" s="125" t="s">
        <v>159</v>
      </c>
      <c r="C327" s="112" t="str" cm="1">
        <f t="array" ref="C327">_xlfn.REGEXEXTRACT(All_modules[[#This Row],[Code]],"[0-9]")</f>
        <v>2</v>
      </c>
      <c r="D327" s="48" t="str">
        <f>RIGHT(All_modules[[#This Row],[Code]], 1)</f>
        <v>2</v>
      </c>
      <c r="E327" s="27">
        <v>20</v>
      </c>
      <c r="F327" s="44" t="s">
        <v>1471</v>
      </c>
      <c r="G327" s="119" t="s">
        <v>1402</v>
      </c>
      <c r="I327" s="22"/>
      <c r="J327" s="22"/>
      <c r="K327" s="22"/>
      <c r="L327" s="22"/>
      <c r="M327" s="22"/>
      <c r="N327" s="22"/>
      <c r="O327" s="22"/>
      <c r="P327" s="22"/>
      <c r="Q327" s="22"/>
      <c r="R327" s="33"/>
      <c r="S327" s="25"/>
      <c r="T327" s="21"/>
      <c r="U327" s="28"/>
      <c r="V327" s="30"/>
    </row>
    <row r="328" spans="1:22" x14ac:dyDescent="0.2">
      <c r="A328" s="124" t="s">
        <v>865</v>
      </c>
      <c r="B328" s="125" t="s">
        <v>864</v>
      </c>
      <c r="C328" s="112" t="str" cm="1">
        <f t="array" ref="C328">_xlfn.REGEXEXTRACT(All_modules[[#This Row],[Code]],"[0-9]")</f>
        <v>3</v>
      </c>
      <c r="D328" s="48" t="str">
        <f>RIGHT(All_modules[[#This Row],[Code]], 1)</f>
        <v>2</v>
      </c>
      <c r="E328" s="30">
        <v>20</v>
      </c>
      <c r="F328" s="44" t="s">
        <v>1471</v>
      </c>
      <c r="G328" s="119" t="s">
        <v>1402</v>
      </c>
      <c r="I328" s="22"/>
      <c r="J328" s="22"/>
      <c r="K328" s="22" t="s">
        <v>1403</v>
      </c>
      <c r="L328" s="22"/>
      <c r="M328" s="22"/>
      <c r="N328" s="22"/>
      <c r="O328" s="22"/>
      <c r="P328" s="22"/>
      <c r="Q328" s="22"/>
      <c r="R328" s="35"/>
      <c r="S328" s="25" t="s">
        <v>1442</v>
      </c>
      <c r="T328" s="21" t="s">
        <v>1410</v>
      </c>
      <c r="U328" s="28"/>
      <c r="V328" s="30"/>
    </row>
    <row r="329" spans="1:22" x14ac:dyDescent="0.2">
      <c r="A329" s="124" t="s">
        <v>865</v>
      </c>
      <c r="B329" s="125" t="s">
        <v>975</v>
      </c>
      <c r="C329" s="112" t="str" cm="1">
        <f t="array" ref="C329">_xlfn.REGEXEXTRACT(All_modules[[#This Row],[Code]],"[0-9]")</f>
        <v>3</v>
      </c>
      <c r="D329" s="48" t="str">
        <f>RIGHT(All_modules[[#This Row],[Code]], 1)</f>
        <v>2</v>
      </c>
      <c r="E329" s="27">
        <v>10</v>
      </c>
      <c r="F329" s="44" t="s">
        <v>1471</v>
      </c>
      <c r="G329" s="119" t="s">
        <v>1402</v>
      </c>
      <c r="I329" s="22"/>
      <c r="J329" s="22"/>
      <c r="K329" s="22" t="s">
        <v>1403</v>
      </c>
      <c r="L329" s="22"/>
      <c r="M329" s="22"/>
      <c r="N329" s="22"/>
      <c r="O329" s="22" t="s">
        <v>1403</v>
      </c>
      <c r="P329" s="22"/>
      <c r="Q329" s="22"/>
      <c r="R329" s="33"/>
      <c r="S329" s="25"/>
      <c r="T329" s="21"/>
      <c r="U329" s="28"/>
      <c r="V329" s="30"/>
    </row>
    <row r="330" spans="1:22" x14ac:dyDescent="0.2">
      <c r="A330" s="124" t="s">
        <v>976</v>
      </c>
      <c r="B330" s="125" t="s">
        <v>975</v>
      </c>
      <c r="C330" s="112" t="str" cm="1">
        <f t="array" ref="C330">_xlfn.REGEXEXTRACT(All_modules[[#This Row],[Code]],"[0-9]")</f>
        <v>3</v>
      </c>
      <c r="D330" s="48" t="str">
        <f>RIGHT(All_modules[[#This Row],[Code]], 1)</f>
        <v>2</v>
      </c>
      <c r="E330" s="30">
        <v>20</v>
      </c>
      <c r="F330" s="44" t="s">
        <v>1471</v>
      </c>
      <c r="G330" s="119" t="s">
        <v>1402</v>
      </c>
      <c r="I330" s="22"/>
      <c r="J330" s="22"/>
      <c r="K330" s="22" t="s">
        <v>1403</v>
      </c>
      <c r="L330" s="22"/>
      <c r="M330" s="22"/>
      <c r="N330" s="22"/>
      <c r="O330" s="22" t="s">
        <v>1403</v>
      </c>
      <c r="P330" s="22"/>
      <c r="Q330" s="22"/>
      <c r="R330" s="35"/>
      <c r="S330" s="25"/>
      <c r="T330" s="21"/>
      <c r="U330" s="28"/>
      <c r="V330" s="30"/>
    </row>
    <row r="331" spans="1:22" x14ac:dyDescent="0.2">
      <c r="A331" s="124" t="s">
        <v>866</v>
      </c>
      <c r="B331" s="125" t="s">
        <v>864</v>
      </c>
      <c r="C331" s="112" t="str" cm="1">
        <f t="array" ref="C331">_xlfn.REGEXEXTRACT(All_modules[[#This Row],[Code]],"[0-9]")</f>
        <v>3</v>
      </c>
      <c r="D331" s="48" t="str">
        <f>RIGHT(All_modules[[#This Row],[Code]], 1)</f>
        <v>2</v>
      </c>
      <c r="E331" s="27">
        <v>10</v>
      </c>
      <c r="F331" s="44" t="s">
        <v>1471</v>
      </c>
      <c r="G331" s="119" t="s">
        <v>1402</v>
      </c>
      <c r="I331" s="22"/>
      <c r="J331" s="22"/>
      <c r="K331" s="22" t="s">
        <v>1403</v>
      </c>
      <c r="L331" s="22"/>
      <c r="M331" s="22"/>
      <c r="N331" s="22"/>
      <c r="O331" s="22"/>
      <c r="P331" s="22"/>
      <c r="Q331" s="22"/>
      <c r="R331" s="33"/>
      <c r="S331" s="25" t="s">
        <v>1442</v>
      </c>
      <c r="T331" s="21" t="s">
        <v>1410</v>
      </c>
      <c r="U331" s="28"/>
      <c r="V331" s="30"/>
    </row>
    <row r="332" spans="1:22" x14ac:dyDescent="0.2">
      <c r="A332" s="124" t="s">
        <v>500</v>
      </c>
      <c r="B332" s="125" t="s">
        <v>499</v>
      </c>
      <c r="C332" s="112" t="str" cm="1">
        <f t="array" ref="C332">_xlfn.REGEXEXTRACT(All_modules[[#This Row],[Code]],"[0-9]")</f>
        <v>3</v>
      </c>
      <c r="D332" s="48" t="str">
        <f>RIGHT(All_modules[[#This Row],[Code]], 1)</f>
        <v>1</v>
      </c>
      <c r="E332" s="27">
        <v>10</v>
      </c>
      <c r="F332" s="44" t="s">
        <v>1471</v>
      </c>
      <c r="G332" s="119" t="s">
        <v>1402</v>
      </c>
      <c r="I332" s="22"/>
      <c r="J332" s="22"/>
      <c r="K332" s="22"/>
      <c r="L332" s="22"/>
      <c r="M332" s="22" t="s">
        <v>1403</v>
      </c>
      <c r="N332" s="22"/>
      <c r="O332" s="22"/>
      <c r="P332" s="22" t="s">
        <v>1403</v>
      </c>
      <c r="Q332" s="22"/>
      <c r="R332" s="33"/>
      <c r="S332" s="25"/>
      <c r="T332" s="21"/>
      <c r="U332" s="28"/>
      <c r="V332" s="30"/>
    </row>
    <row r="333" spans="1:22" x14ac:dyDescent="0.2">
      <c r="A333" s="124" t="s">
        <v>501</v>
      </c>
      <c r="B333" s="125" t="s">
        <v>499</v>
      </c>
      <c r="C333" s="112" t="str" cm="1">
        <f t="array" ref="C333">_xlfn.REGEXEXTRACT(All_modules[[#This Row],[Code]],"[0-9]")</f>
        <v>3</v>
      </c>
      <c r="D333" s="48" t="str">
        <f>RIGHT(All_modules[[#This Row],[Code]], 1)</f>
        <v>1</v>
      </c>
      <c r="E333" s="27">
        <v>20</v>
      </c>
      <c r="F333" s="44" t="s">
        <v>1471</v>
      </c>
      <c r="G333" s="119" t="s">
        <v>1402</v>
      </c>
      <c r="I333" s="22"/>
      <c r="J333" s="22"/>
      <c r="K333" s="22"/>
      <c r="L333" s="22"/>
      <c r="M333" s="22" t="s">
        <v>1403</v>
      </c>
      <c r="N333" s="22"/>
      <c r="O333" s="22"/>
      <c r="P333" s="22" t="s">
        <v>1403</v>
      </c>
      <c r="Q333" s="22"/>
      <c r="R333" s="33"/>
      <c r="S333" s="25"/>
      <c r="T333" s="21"/>
      <c r="U333" s="28"/>
      <c r="V333" s="30"/>
    </row>
    <row r="334" spans="1:22" x14ac:dyDescent="0.2">
      <c r="A334" s="124" t="s">
        <v>1252</v>
      </c>
      <c r="B334" s="125" t="s">
        <v>1251</v>
      </c>
      <c r="C334" s="112" t="str" cm="1">
        <f t="array" ref="C334">_xlfn.REGEXEXTRACT(All_modules[[#This Row],[Code]],"[0-9]")</f>
        <v>3</v>
      </c>
      <c r="D334" s="48" t="str">
        <f>RIGHT(All_modules[[#This Row],[Code]], 1)</f>
        <v>2</v>
      </c>
      <c r="E334" s="27">
        <v>10</v>
      </c>
      <c r="F334" s="44" t="s">
        <v>1471</v>
      </c>
      <c r="G334" s="119" t="s">
        <v>1402</v>
      </c>
      <c r="I334" s="22"/>
      <c r="J334" s="22"/>
      <c r="K334" s="22"/>
      <c r="L334" s="22"/>
      <c r="M334" s="22" t="s">
        <v>1403</v>
      </c>
      <c r="N334" s="22"/>
      <c r="O334" s="22"/>
      <c r="P334" s="22"/>
      <c r="Q334" s="22"/>
      <c r="R334" s="34"/>
      <c r="S334" s="25" t="s">
        <v>1429</v>
      </c>
      <c r="T334" s="21" t="s">
        <v>1412</v>
      </c>
      <c r="U334" s="28"/>
      <c r="V334" s="30"/>
    </row>
    <row r="335" spans="1:22" x14ac:dyDescent="0.2">
      <c r="A335" s="124" t="s">
        <v>1253</v>
      </c>
      <c r="B335" s="125" t="s">
        <v>1251</v>
      </c>
      <c r="C335" s="112" t="str" cm="1">
        <f t="array" ref="C335">_xlfn.REGEXEXTRACT(All_modules[[#This Row],[Code]],"[0-9]")</f>
        <v>3</v>
      </c>
      <c r="D335" s="48" t="str">
        <f>RIGHT(All_modules[[#This Row],[Code]], 1)</f>
        <v>2</v>
      </c>
      <c r="E335" s="27">
        <v>20</v>
      </c>
      <c r="F335" s="44" t="s">
        <v>1471</v>
      </c>
      <c r="G335" s="119" t="s">
        <v>1402</v>
      </c>
      <c r="I335" s="22"/>
      <c r="J335" s="22"/>
      <c r="K335" s="22"/>
      <c r="L335" s="22"/>
      <c r="M335" s="22" t="s">
        <v>1403</v>
      </c>
      <c r="N335" s="22"/>
      <c r="O335" s="22"/>
      <c r="P335" s="22"/>
      <c r="Q335" s="22"/>
      <c r="R335" s="33"/>
      <c r="S335" s="25" t="s">
        <v>1429</v>
      </c>
      <c r="T335" s="21" t="s">
        <v>1412</v>
      </c>
      <c r="U335" s="28"/>
      <c r="V335" s="30"/>
    </row>
    <row r="336" spans="1:22" x14ac:dyDescent="0.2">
      <c r="A336" s="124" t="s">
        <v>526</v>
      </c>
      <c r="B336" s="125" t="s">
        <v>525</v>
      </c>
      <c r="C336" s="112" t="str" cm="1">
        <f t="array" ref="C336">_xlfn.REGEXEXTRACT(All_modules[[#This Row],[Code]],"[0-9]")</f>
        <v>3</v>
      </c>
      <c r="D336" s="48" t="str">
        <f>RIGHT(All_modules[[#This Row],[Code]], 1)</f>
        <v>1</v>
      </c>
      <c r="E336" s="27">
        <v>10</v>
      </c>
      <c r="F336" s="44" t="s">
        <v>1471</v>
      </c>
      <c r="G336" s="119" t="s">
        <v>1402</v>
      </c>
      <c r="I336" s="22"/>
      <c r="J336" s="22"/>
      <c r="K336" s="22" t="s">
        <v>1403</v>
      </c>
      <c r="L336" s="22"/>
      <c r="M336" s="22"/>
      <c r="N336" s="22"/>
      <c r="O336" s="22"/>
      <c r="P336" s="22"/>
      <c r="Q336" s="22"/>
      <c r="R336" s="33"/>
      <c r="S336" s="25" t="s">
        <v>1442</v>
      </c>
      <c r="T336" s="21" t="s">
        <v>1408</v>
      </c>
      <c r="U336" s="28"/>
      <c r="V336" s="30"/>
    </row>
    <row r="337" spans="1:22" x14ac:dyDescent="0.2">
      <c r="A337" s="124" t="s">
        <v>527</v>
      </c>
      <c r="B337" s="125" t="s">
        <v>525</v>
      </c>
      <c r="C337" s="112" t="str" cm="1">
        <f t="array" ref="C337">_xlfn.REGEXEXTRACT(All_modules[[#This Row],[Code]],"[0-9]")</f>
        <v>3</v>
      </c>
      <c r="D337" s="48" t="str">
        <f>RIGHT(All_modules[[#This Row],[Code]], 1)</f>
        <v>1</v>
      </c>
      <c r="E337" s="27">
        <v>20</v>
      </c>
      <c r="F337" s="44" t="s">
        <v>1471</v>
      </c>
      <c r="G337" s="119" t="s">
        <v>1402</v>
      </c>
      <c r="I337" s="22"/>
      <c r="J337" s="22"/>
      <c r="K337" s="22" t="s">
        <v>1403</v>
      </c>
      <c r="L337" s="22"/>
      <c r="M337" s="22"/>
      <c r="N337" s="22"/>
      <c r="O337" s="22"/>
      <c r="P337" s="22"/>
      <c r="Q337" s="22"/>
      <c r="R337" s="33"/>
      <c r="S337" s="25" t="s">
        <v>1442</v>
      </c>
      <c r="T337" s="21" t="s">
        <v>1408</v>
      </c>
      <c r="U337" s="28"/>
      <c r="V337" s="30"/>
    </row>
    <row r="338" spans="1:22" x14ac:dyDescent="0.2">
      <c r="A338" s="124" t="s">
        <v>285</v>
      </c>
      <c r="B338" s="125" t="s">
        <v>284</v>
      </c>
      <c r="C338" s="112" t="str" cm="1">
        <f t="array" ref="C338">_xlfn.REGEXEXTRACT(All_modules[[#This Row],[Code]],"[0-9]")</f>
        <v>3</v>
      </c>
      <c r="D338" s="48" t="str">
        <f>RIGHT(All_modules[[#This Row],[Code]], 1)</f>
        <v>1</v>
      </c>
      <c r="E338" s="27">
        <v>10</v>
      </c>
      <c r="F338" s="44" t="s">
        <v>1471</v>
      </c>
      <c r="G338" s="119" t="s">
        <v>1402</v>
      </c>
      <c r="I338" s="22"/>
      <c r="J338" s="22"/>
      <c r="K338" s="22"/>
      <c r="L338" s="22"/>
      <c r="M338" s="22"/>
      <c r="N338" s="22"/>
      <c r="O338" s="22"/>
      <c r="P338" s="22" t="s">
        <v>1403</v>
      </c>
      <c r="Q338" s="22"/>
      <c r="R338" s="33"/>
      <c r="S338" s="25" t="s">
        <v>1441</v>
      </c>
      <c r="T338" s="21"/>
      <c r="U338" s="28"/>
      <c r="V338" s="30"/>
    </row>
    <row r="339" spans="1:22" x14ac:dyDescent="0.2">
      <c r="A339" s="124" t="s">
        <v>286</v>
      </c>
      <c r="B339" s="125" t="s">
        <v>284</v>
      </c>
      <c r="C339" s="112" t="str" cm="1">
        <f t="array" ref="C339">_xlfn.REGEXEXTRACT(All_modules[[#This Row],[Code]],"[0-9]")</f>
        <v>3</v>
      </c>
      <c r="D339" s="48" t="str">
        <f>RIGHT(All_modules[[#This Row],[Code]], 1)</f>
        <v>1</v>
      </c>
      <c r="E339" s="27">
        <v>20</v>
      </c>
      <c r="F339" s="44" t="s">
        <v>1471</v>
      </c>
      <c r="G339" s="119" t="s">
        <v>1402</v>
      </c>
      <c r="I339" s="22"/>
      <c r="J339" s="22"/>
      <c r="K339" s="22"/>
      <c r="L339" s="22"/>
      <c r="M339" s="22"/>
      <c r="N339" s="22"/>
      <c r="O339" s="22"/>
      <c r="P339" s="22"/>
      <c r="Q339" s="22"/>
      <c r="R339" s="33"/>
      <c r="S339" s="25"/>
      <c r="T339" s="21"/>
      <c r="U339" s="28"/>
      <c r="V339" s="30"/>
    </row>
    <row r="340" spans="1:22" x14ac:dyDescent="0.2">
      <c r="A340" s="124" t="s">
        <v>774</v>
      </c>
      <c r="B340" s="125" t="s">
        <v>773</v>
      </c>
      <c r="C340" s="112" t="str" cm="1">
        <f t="array" ref="C340">_xlfn.REGEXEXTRACT(All_modules[[#This Row],[Code]],"[0-9]")</f>
        <v>1</v>
      </c>
      <c r="D340" s="48" t="str">
        <f>RIGHT(All_modules[[#This Row],[Code]], 1)</f>
        <v>0</v>
      </c>
      <c r="E340" s="27">
        <v>20</v>
      </c>
      <c r="F340" s="44" t="s">
        <v>1472</v>
      </c>
      <c r="G340" s="119" t="s">
        <v>1402</v>
      </c>
      <c r="I340" s="20"/>
      <c r="J340" s="20"/>
      <c r="K340" s="20"/>
      <c r="L340" s="20" t="s">
        <v>1403</v>
      </c>
      <c r="M340" s="20"/>
      <c r="N340" s="20"/>
      <c r="O340" s="20"/>
      <c r="P340" s="20"/>
      <c r="Q340" s="20"/>
      <c r="R340" s="21"/>
      <c r="S340" s="25" t="s">
        <v>1406</v>
      </c>
      <c r="T340" s="21"/>
      <c r="U340" s="28"/>
      <c r="V340" s="30"/>
    </row>
    <row r="341" spans="1:22" x14ac:dyDescent="0.2">
      <c r="A341" s="137" t="s">
        <v>1473</v>
      </c>
      <c r="B341" s="140" t="s">
        <v>1474</v>
      </c>
      <c r="C341" s="112" t="str" cm="1">
        <f t="array" ref="C341">_xlfn.REGEXEXTRACT(All_modules[[#This Row],[Code]],"[0-9]")</f>
        <v>2</v>
      </c>
      <c r="D341" s="48" t="str">
        <f>RIGHT(All_modules[[#This Row],[Code]], 1)</f>
        <v>2</v>
      </c>
      <c r="E341" s="27">
        <v>20</v>
      </c>
      <c r="F341" s="44" t="s">
        <v>1472</v>
      </c>
      <c r="G341" s="120" t="s">
        <v>1402</v>
      </c>
      <c r="I341" s="22"/>
      <c r="J341" s="22"/>
      <c r="K341" s="22"/>
      <c r="L341" s="22" t="s">
        <v>1403</v>
      </c>
      <c r="M341" s="22"/>
      <c r="N341" s="22"/>
      <c r="O341" s="22"/>
      <c r="P341" s="22"/>
      <c r="Q341" s="22"/>
      <c r="R341" s="33"/>
      <c r="S341" s="25" t="s">
        <v>1414</v>
      </c>
      <c r="T341" s="21" t="s">
        <v>1419</v>
      </c>
      <c r="U341" s="28"/>
      <c r="V341" s="30"/>
    </row>
    <row r="342" spans="1:22" x14ac:dyDescent="0.2">
      <c r="A342" s="124" t="s">
        <v>130</v>
      </c>
      <c r="B342" s="125" t="s">
        <v>129</v>
      </c>
      <c r="C342" s="112" t="str" cm="1">
        <f t="array" ref="C342">_xlfn.REGEXEXTRACT(All_modules[[#This Row],[Code]],"[0-9]")</f>
        <v>2</v>
      </c>
      <c r="D342" s="48" t="str">
        <f>RIGHT(All_modules[[#This Row],[Code]], 1)</f>
        <v>2</v>
      </c>
      <c r="E342" s="27">
        <v>20</v>
      </c>
      <c r="F342" s="44" t="s">
        <v>1472</v>
      </c>
      <c r="G342" s="119" t="s">
        <v>1402</v>
      </c>
      <c r="I342" s="20"/>
      <c r="J342" s="20"/>
      <c r="K342" s="20"/>
      <c r="L342" s="20"/>
      <c r="M342" s="20" t="s">
        <v>1403</v>
      </c>
      <c r="N342" s="20"/>
      <c r="O342" s="20"/>
      <c r="P342" s="20"/>
      <c r="Q342" s="20"/>
      <c r="R342" s="30"/>
      <c r="S342" s="25" t="s">
        <v>1429</v>
      </c>
      <c r="T342" s="21" t="s">
        <v>1418</v>
      </c>
      <c r="U342" s="28"/>
      <c r="V342" s="30"/>
    </row>
    <row r="343" spans="1:22" x14ac:dyDescent="0.2">
      <c r="A343" s="124" t="s">
        <v>1243</v>
      </c>
      <c r="B343" s="125" t="s">
        <v>1242</v>
      </c>
      <c r="C343" s="112" t="str" cm="1">
        <f t="array" ref="C343">_xlfn.REGEXEXTRACT(All_modules[[#This Row],[Code]],"[0-9]")</f>
        <v>2</v>
      </c>
      <c r="D343" s="48" t="str">
        <f>RIGHT(All_modules[[#This Row],[Code]], 1)</f>
        <v>1</v>
      </c>
      <c r="E343" s="27">
        <v>20</v>
      </c>
      <c r="F343" s="44" t="s">
        <v>1472</v>
      </c>
      <c r="G343" s="119" t="s">
        <v>1402</v>
      </c>
      <c r="I343" s="20"/>
      <c r="J343" s="20"/>
      <c r="K343" s="20"/>
      <c r="L343" s="20"/>
      <c r="M343" s="20"/>
      <c r="N343" s="20" t="s">
        <v>1403</v>
      </c>
      <c r="O343" s="20"/>
      <c r="P343" s="20"/>
      <c r="Q343" s="20"/>
      <c r="R343" s="21"/>
      <c r="S343" s="25" t="s">
        <v>1406</v>
      </c>
      <c r="T343" s="21"/>
      <c r="U343" s="28"/>
      <c r="V343" s="30"/>
    </row>
    <row r="344" spans="1:22" x14ac:dyDescent="0.2">
      <c r="A344" s="124" t="s">
        <v>1002</v>
      </c>
      <c r="B344" s="125" t="s">
        <v>1001</v>
      </c>
      <c r="C344" s="112" t="str" cm="1">
        <f t="array" ref="C344">_xlfn.REGEXEXTRACT(All_modules[[#This Row],[Code]],"[0-9]")</f>
        <v>3</v>
      </c>
      <c r="D344" s="48" t="str">
        <f>RIGHT(All_modules[[#This Row],[Code]], 1)</f>
        <v>1</v>
      </c>
      <c r="E344" s="30">
        <v>20</v>
      </c>
      <c r="F344" s="44" t="s">
        <v>1472</v>
      </c>
      <c r="G344" s="119" t="s">
        <v>1402</v>
      </c>
      <c r="I344" s="22"/>
      <c r="J344" s="22"/>
      <c r="K344" s="22"/>
      <c r="L344" s="22"/>
      <c r="M344" s="22"/>
      <c r="N344" s="22"/>
      <c r="O344" s="22"/>
      <c r="P344" s="22"/>
      <c r="Q344" s="22"/>
      <c r="R344" s="35"/>
      <c r="S344" s="25"/>
      <c r="T344" s="21"/>
      <c r="U344" s="28"/>
      <c r="V344" s="30"/>
    </row>
    <row r="345" spans="1:22" x14ac:dyDescent="0.2">
      <c r="A345" s="124" t="s">
        <v>1325</v>
      </c>
      <c r="B345" s="125" t="s">
        <v>1324</v>
      </c>
      <c r="C345" s="112" t="str" cm="1">
        <f t="array" ref="C345">_xlfn.REGEXEXTRACT(All_modules[[#This Row],[Code]],"[0-9]")</f>
        <v>3</v>
      </c>
      <c r="D345" s="48" t="str">
        <f>RIGHT(All_modules[[#This Row],[Code]], 1)</f>
        <v>1</v>
      </c>
      <c r="E345" s="30">
        <v>20</v>
      </c>
      <c r="F345" s="44" t="s">
        <v>1472</v>
      </c>
      <c r="G345" s="119" t="s">
        <v>1402</v>
      </c>
      <c r="I345" s="22"/>
      <c r="J345" s="22"/>
      <c r="K345" s="22"/>
      <c r="L345" s="22" t="s">
        <v>1403</v>
      </c>
      <c r="M345" s="22"/>
      <c r="N345" s="22" t="s">
        <v>1403</v>
      </c>
      <c r="O345" s="22"/>
      <c r="P345" s="22"/>
      <c r="Q345" s="22"/>
      <c r="R345" s="35"/>
      <c r="S345" s="25"/>
      <c r="T345" s="21"/>
      <c r="U345" s="28"/>
      <c r="V345" s="30"/>
    </row>
    <row r="346" spans="1:22" x14ac:dyDescent="0.2">
      <c r="A346" s="124" t="s">
        <v>952</v>
      </c>
      <c r="B346" s="125" t="s">
        <v>951</v>
      </c>
      <c r="C346" s="112" t="str" cm="1">
        <f t="array" ref="C346">_xlfn.REGEXEXTRACT(All_modules[[#This Row],[Code]],"[0-9]")</f>
        <v>3</v>
      </c>
      <c r="D346" s="48" t="str">
        <f>RIGHT(All_modules[[#This Row],[Code]], 1)</f>
        <v>2</v>
      </c>
      <c r="E346" s="30">
        <v>20</v>
      </c>
      <c r="F346" s="44" t="s">
        <v>1472</v>
      </c>
      <c r="G346" s="119" t="s">
        <v>1402</v>
      </c>
      <c r="I346" s="22"/>
      <c r="J346" s="22"/>
      <c r="K346" s="22"/>
      <c r="L346" s="22" t="s">
        <v>1403</v>
      </c>
      <c r="M346" s="22" t="s">
        <v>1403</v>
      </c>
      <c r="N346" s="22"/>
      <c r="O346" s="22"/>
      <c r="P346" s="22"/>
      <c r="Q346" s="22"/>
      <c r="R346" s="35"/>
      <c r="S346" s="25"/>
      <c r="T346" s="21"/>
      <c r="U346" s="28"/>
      <c r="V346" s="30"/>
    </row>
    <row r="347" spans="1:22" x14ac:dyDescent="0.2">
      <c r="A347" s="124" t="s">
        <v>1319</v>
      </c>
      <c r="B347" s="125" t="s">
        <v>1318</v>
      </c>
      <c r="C347" s="112" t="str" cm="1">
        <f t="array" ref="C347">_xlfn.REGEXEXTRACT(All_modules[[#This Row],[Code]],"[0-9]")</f>
        <v>3</v>
      </c>
      <c r="D347" s="48" t="str">
        <f>RIGHT(All_modules[[#This Row],[Code]], 1)</f>
        <v>2</v>
      </c>
      <c r="E347" s="27">
        <v>20</v>
      </c>
      <c r="F347" s="44" t="s">
        <v>1472</v>
      </c>
      <c r="G347" s="119" t="s">
        <v>1402</v>
      </c>
      <c r="I347" s="20"/>
      <c r="J347" s="20"/>
      <c r="K347" s="20"/>
      <c r="L347" s="20"/>
      <c r="M347" s="20"/>
      <c r="N347" s="20"/>
      <c r="O347" s="20"/>
      <c r="P347" s="20"/>
      <c r="Q347" s="20"/>
      <c r="R347" s="21" t="s">
        <v>1403</v>
      </c>
      <c r="S347" s="25"/>
      <c r="T347" s="21"/>
      <c r="U347" s="28"/>
      <c r="V347" s="30"/>
    </row>
    <row r="348" spans="1:22" x14ac:dyDescent="0.2">
      <c r="A348" s="124" t="s">
        <v>776</v>
      </c>
      <c r="B348" s="125" t="s">
        <v>775</v>
      </c>
      <c r="C348" s="112" t="str" cm="1">
        <f t="array" ref="C348">_xlfn.REGEXEXTRACT(All_modules[[#This Row],[Code]],"[0-9]")</f>
        <v>5</v>
      </c>
      <c r="D348" s="48" t="str">
        <f>RIGHT(All_modules[[#This Row],[Code]], 1)</f>
        <v>1</v>
      </c>
      <c r="E348" s="27">
        <v>20</v>
      </c>
      <c r="F348" s="44" t="s">
        <v>1472</v>
      </c>
      <c r="G348" s="119"/>
      <c r="I348" s="20"/>
      <c r="J348" s="20"/>
      <c r="K348" s="20"/>
      <c r="L348" s="20"/>
      <c r="M348" s="20"/>
      <c r="N348" s="20"/>
      <c r="O348" s="20"/>
      <c r="P348" s="20"/>
      <c r="Q348" s="20"/>
      <c r="R348" s="21" t="s">
        <v>1403</v>
      </c>
      <c r="S348" s="25"/>
      <c r="T348" s="21"/>
      <c r="U348" s="28"/>
      <c r="V348" s="30"/>
    </row>
    <row r="349" spans="1:22" x14ac:dyDescent="0.2">
      <c r="A349" s="124" t="s">
        <v>778</v>
      </c>
      <c r="B349" s="125" t="s">
        <v>777</v>
      </c>
      <c r="C349" s="112" t="str" cm="1">
        <f t="array" ref="C349">_xlfn.REGEXEXTRACT(All_modules[[#This Row],[Code]],"[0-9]")</f>
        <v>5</v>
      </c>
      <c r="D349" s="48" t="str">
        <f>RIGHT(All_modules[[#This Row],[Code]], 1)</f>
        <v>2</v>
      </c>
      <c r="E349" s="27">
        <v>20</v>
      </c>
      <c r="F349" s="44" t="s">
        <v>1472</v>
      </c>
      <c r="G349" s="119"/>
      <c r="I349" s="20"/>
      <c r="J349" s="20"/>
      <c r="K349" s="20"/>
      <c r="L349" s="20"/>
      <c r="M349" s="20"/>
      <c r="N349" s="20"/>
      <c r="O349" s="20"/>
      <c r="P349" s="20"/>
      <c r="Q349" s="20"/>
      <c r="R349" s="21" t="s">
        <v>1403</v>
      </c>
      <c r="S349" s="25"/>
      <c r="T349" s="21"/>
      <c r="U349" s="28"/>
      <c r="V349" s="30"/>
    </row>
    <row r="350" spans="1:22" x14ac:dyDescent="0.2">
      <c r="A350" s="124" t="s">
        <v>780</v>
      </c>
      <c r="B350" s="125" t="s">
        <v>779</v>
      </c>
      <c r="C350" s="112" t="str" cm="1">
        <f t="array" ref="C350">_xlfn.REGEXEXTRACT(All_modules[[#This Row],[Code]],"[0-9]")</f>
        <v>5</v>
      </c>
      <c r="D350" s="48" t="str">
        <f>RIGHT(All_modules[[#This Row],[Code]], 1)</f>
        <v>0</v>
      </c>
      <c r="E350" s="27">
        <v>20</v>
      </c>
      <c r="F350" s="44" t="s">
        <v>1472</v>
      </c>
      <c r="G350" s="119"/>
      <c r="I350" s="20"/>
      <c r="J350" s="20"/>
      <c r="K350" s="20"/>
      <c r="L350" s="20"/>
      <c r="M350" s="20"/>
      <c r="N350" s="20"/>
      <c r="O350" s="20"/>
      <c r="P350" s="20"/>
      <c r="Q350" s="20"/>
      <c r="R350" s="21" t="s">
        <v>1403</v>
      </c>
      <c r="S350" s="25"/>
      <c r="T350" s="21"/>
      <c r="U350" s="28"/>
      <c r="V350" s="30"/>
    </row>
    <row r="351" spans="1:22" x14ac:dyDescent="0.2">
      <c r="A351" s="124" t="s">
        <v>782</v>
      </c>
      <c r="B351" s="125" t="s">
        <v>781</v>
      </c>
      <c r="C351" s="112" t="str" cm="1">
        <f t="array" ref="C351">_xlfn.REGEXEXTRACT(All_modules[[#This Row],[Code]],"[0-9]")</f>
        <v>5</v>
      </c>
      <c r="D351" s="48" t="str">
        <f>RIGHT(All_modules[[#This Row],[Code]], 1)</f>
        <v>0</v>
      </c>
      <c r="E351" s="30">
        <v>20</v>
      </c>
      <c r="F351" s="44" t="s">
        <v>1472</v>
      </c>
      <c r="G351" s="119"/>
      <c r="I351" s="20"/>
      <c r="J351" s="20"/>
      <c r="K351" s="20"/>
      <c r="L351" s="20"/>
      <c r="M351" s="20"/>
      <c r="N351" s="20"/>
      <c r="O351" s="20"/>
      <c r="P351" s="20"/>
      <c r="Q351" s="20"/>
      <c r="R351" s="30" t="s">
        <v>1403</v>
      </c>
      <c r="S351" s="25"/>
      <c r="T351" s="21"/>
      <c r="U351" s="28"/>
      <c r="V351" s="30"/>
    </row>
    <row r="352" spans="1:22" x14ac:dyDescent="0.2">
      <c r="A352" s="124" t="s">
        <v>784</v>
      </c>
      <c r="B352" s="125" t="s">
        <v>783</v>
      </c>
      <c r="C352" s="112" t="str" cm="1">
        <f t="array" ref="C352">_xlfn.REGEXEXTRACT(All_modules[[#This Row],[Code]],"[0-9]")</f>
        <v>5</v>
      </c>
      <c r="D352" s="48" t="str">
        <f>RIGHT(All_modules[[#This Row],[Code]], 1)</f>
        <v>0</v>
      </c>
      <c r="E352" s="27">
        <v>20</v>
      </c>
      <c r="F352" s="44" t="s">
        <v>1472</v>
      </c>
      <c r="G352" s="119"/>
      <c r="I352" s="20"/>
      <c r="J352" s="20"/>
      <c r="K352" s="20"/>
      <c r="L352" s="20"/>
      <c r="M352" s="20"/>
      <c r="N352" s="20"/>
      <c r="O352" s="20"/>
      <c r="P352" s="20"/>
      <c r="Q352" s="20"/>
      <c r="R352" s="21" t="s">
        <v>1403</v>
      </c>
      <c r="S352" s="25"/>
      <c r="T352" s="21"/>
      <c r="U352" s="28"/>
      <c r="V352" s="30"/>
    </row>
    <row r="353" spans="1:22" x14ac:dyDescent="0.2">
      <c r="A353" s="124" t="s">
        <v>786</v>
      </c>
      <c r="B353" s="125" t="s">
        <v>785</v>
      </c>
      <c r="C353" s="112" t="str" cm="1">
        <f t="array" ref="C353">_xlfn.REGEXEXTRACT(All_modules[[#This Row],[Code]],"[0-9]")</f>
        <v>5</v>
      </c>
      <c r="D353" s="48" t="str">
        <f>RIGHT(All_modules[[#This Row],[Code]], 1)</f>
        <v>0</v>
      </c>
      <c r="E353" s="27">
        <v>20</v>
      </c>
      <c r="F353" s="44" t="s">
        <v>1472</v>
      </c>
      <c r="G353" s="119"/>
      <c r="I353" s="20"/>
      <c r="J353" s="20"/>
      <c r="K353" s="20"/>
      <c r="L353" s="20"/>
      <c r="M353" s="20"/>
      <c r="N353" s="20"/>
      <c r="O353" s="20"/>
      <c r="P353" s="20"/>
      <c r="Q353" s="20"/>
      <c r="R353" s="30" t="s">
        <v>1403</v>
      </c>
      <c r="S353" s="25"/>
      <c r="T353" s="21"/>
      <c r="U353" s="28"/>
      <c r="V353" s="30"/>
    </row>
    <row r="354" spans="1:22" x14ac:dyDescent="0.2">
      <c r="A354" s="124" t="s">
        <v>788</v>
      </c>
      <c r="B354" s="125" t="s">
        <v>787</v>
      </c>
      <c r="C354" s="112" t="str" cm="1">
        <f t="array" ref="C354">_xlfn.REGEXEXTRACT(All_modules[[#This Row],[Code]],"[0-9]")</f>
        <v>1</v>
      </c>
      <c r="D354" s="48" t="str">
        <f>RIGHT(All_modules[[#This Row],[Code]], 1)</f>
        <v>1</v>
      </c>
      <c r="E354" s="27">
        <v>20</v>
      </c>
      <c r="F354" s="44" t="s">
        <v>1475</v>
      </c>
      <c r="G354" s="119" t="s">
        <v>1402</v>
      </c>
      <c r="I354" s="20"/>
      <c r="J354" s="20"/>
      <c r="K354" s="20"/>
      <c r="L354" s="20" t="s">
        <v>1403</v>
      </c>
      <c r="M354" s="20"/>
      <c r="N354" s="20"/>
      <c r="O354" s="20"/>
      <c r="P354" s="20"/>
      <c r="Q354" s="20"/>
      <c r="R354" s="30"/>
      <c r="S354" s="25"/>
      <c r="T354" s="21"/>
      <c r="U354" s="28"/>
      <c r="V354" s="30"/>
    </row>
    <row r="355" spans="1:22" x14ac:dyDescent="0.2">
      <c r="A355" s="124" t="s">
        <v>429</v>
      </c>
      <c r="B355" s="125" t="s">
        <v>428</v>
      </c>
      <c r="C355" s="112" t="str" cm="1">
        <f t="array" ref="C355">_xlfn.REGEXEXTRACT(All_modules[[#This Row],[Code]],"[0-9]")</f>
        <v>1</v>
      </c>
      <c r="D355" s="48" t="str">
        <f>RIGHT(All_modules[[#This Row],[Code]], 1)</f>
        <v>2</v>
      </c>
      <c r="E355" s="27">
        <v>20</v>
      </c>
      <c r="F355" s="44" t="s">
        <v>1475</v>
      </c>
      <c r="G355" s="119" t="s">
        <v>1402</v>
      </c>
      <c r="I355" s="20"/>
      <c r="J355" s="20"/>
      <c r="K355" s="20"/>
      <c r="L355" s="20"/>
      <c r="M355" s="20" t="s">
        <v>1403</v>
      </c>
      <c r="N355" s="20"/>
      <c r="O355" s="20"/>
      <c r="P355" s="20"/>
      <c r="Q355" s="20"/>
      <c r="R355" s="30"/>
      <c r="S355" s="25" t="s">
        <v>1415</v>
      </c>
      <c r="T355" s="21"/>
      <c r="U355" s="28" t="s">
        <v>1425</v>
      </c>
      <c r="V355" s="30"/>
    </row>
    <row r="356" spans="1:22" x14ac:dyDescent="0.2">
      <c r="A356" s="124" t="s">
        <v>236</v>
      </c>
      <c r="B356" s="125" t="s">
        <v>235</v>
      </c>
      <c r="C356" s="112" t="str" cm="1">
        <f t="array" ref="C356">_xlfn.REGEXEXTRACT(All_modules[[#This Row],[Code]],"[0-9]")</f>
        <v>2</v>
      </c>
      <c r="D356" s="48" t="str">
        <f>RIGHT(All_modules[[#This Row],[Code]], 1)</f>
        <v>2</v>
      </c>
      <c r="E356" s="27">
        <v>20</v>
      </c>
      <c r="F356" s="44" t="s">
        <v>1475</v>
      </c>
      <c r="G356" s="119" t="s">
        <v>1402</v>
      </c>
      <c r="I356" s="22"/>
      <c r="J356" s="22"/>
      <c r="K356" s="22"/>
      <c r="L356" s="22"/>
      <c r="M356" s="22"/>
      <c r="N356" s="22"/>
      <c r="O356" s="22"/>
      <c r="P356" s="22"/>
      <c r="Q356" s="22"/>
      <c r="R356" s="34"/>
      <c r="S356" s="25"/>
      <c r="T356" s="21"/>
      <c r="U356" s="28"/>
      <c r="V356" s="30"/>
    </row>
    <row r="357" spans="1:22" x14ac:dyDescent="0.2">
      <c r="A357" s="124" t="s">
        <v>325</v>
      </c>
      <c r="B357" s="125" t="s">
        <v>324</v>
      </c>
      <c r="C357" s="112" t="str" cm="1">
        <f t="array" ref="C357">_xlfn.REGEXEXTRACT(All_modules[[#This Row],[Code]],"[0-9]")</f>
        <v>2</v>
      </c>
      <c r="D357" s="48" t="str">
        <f>RIGHT(All_modules[[#This Row],[Code]], 1)</f>
        <v>1</v>
      </c>
      <c r="E357" s="27">
        <v>20</v>
      </c>
      <c r="F357" s="44" t="s">
        <v>1475</v>
      </c>
      <c r="G357" s="119" t="s">
        <v>1402</v>
      </c>
      <c r="I357" s="20"/>
      <c r="J357" s="20"/>
      <c r="K357" s="20"/>
      <c r="L357" s="20" t="s">
        <v>1403</v>
      </c>
      <c r="M357" s="20"/>
      <c r="N357" s="20" t="s">
        <v>1403</v>
      </c>
      <c r="O357" s="20"/>
      <c r="P357" s="20"/>
      <c r="Q357" s="20"/>
      <c r="R357" s="21"/>
      <c r="S357" s="25" t="s">
        <v>1405</v>
      </c>
      <c r="T357" s="21"/>
      <c r="U357" s="28" t="s">
        <v>1425</v>
      </c>
      <c r="V357" s="30"/>
    </row>
    <row r="358" spans="1:22" x14ac:dyDescent="0.2">
      <c r="A358" s="124" t="s">
        <v>1056</v>
      </c>
      <c r="B358" s="125" t="s">
        <v>1055</v>
      </c>
      <c r="C358" s="112" t="str" cm="1">
        <f t="array" ref="C358">_xlfn.REGEXEXTRACT(All_modules[[#This Row],[Code]],"[0-9]")</f>
        <v>2</v>
      </c>
      <c r="D358" s="48" t="str">
        <f>RIGHT(All_modules[[#This Row],[Code]], 1)</f>
        <v>1</v>
      </c>
      <c r="E358" s="27">
        <v>20</v>
      </c>
      <c r="F358" s="44" t="s">
        <v>1475</v>
      </c>
      <c r="G358" s="119" t="s">
        <v>1402</v>
      </c>
      <c r="I358" s="22"/>
      <c r="J358" s="22"/>
      <c r="K358" s="22" t="s">
        <v>1403</v>
      </c>
      <c r="L358" s="22"/>
      <c r="M358" s="22" t="s">
        <v>1403</v>
      </c>
      <c r="N358" s="22"/>
      <c r="O358" s="22"/>
      <c r="P358" s="22"/>
      <c r="Q358" s="22"/>
      <c r="R358" s="34"/>
      <c r="S358" s="25"/>
      <c r="T358" s="21"/>
      <c r="U358" s="28"/>
      <c r="V358" s="30"/>
    </row>
    <row r="359" spans="1:22" x14ac:dyDescent="0.2">
      <c r="A359" s="124" t="s">
        <v>1108</v>
      </c>
      <c r="B359" s="125" t="s">
        <v>1107</v>
      </c>
      <c r="C359" s="112" t="str" cm="1">
        <f t="array" ref="C359">_xlfn.REGEXEXTRACT(All_modules[[#This Row],[Code]],"[0-9]")</f>
        <v>3</v>
      </c>
      <c r="D359" s="48" t="str">
        <f>RIGHT(All_modules[[#This Row],[Code]], 1)</f>
        <v>2</v>
      </c>
      <c r="E359" s="27">
        <v>20</v>
      </c>
      <c r="F359" s="44" t="s">
        <v>1475</v>
      </c>
      <c r="G359" s="119" t="s">
        <v>1402</v>
      </c>
      <c r="I359" s="22"/>
      <c r="J359" s="22"/>
      <c r="K359" s="22"/>
      <c r="L359" s="22" t="s">
        <v>1403</v>
      </c>
      <c r="M359" s="22"/>
      <c r="N359" s="22"/>
      <c r="O359" s="22" t="s">
        <v>1403</v>
      </c>
      <c r="P359" s="22"/>
      <c r="Q359" s="22"/>
      <c r="R359" s="34"/>
      <c r="S359" s="25" t="s">
        <v>1408</v>
      </c>
      <c r="T359" s="21"/>
      <c r="U359" s="28"/>
      <c r="V359" s="30"/>
    </row>
    <row r="360" spans="1:22" x14ac:dyDescent="0.2">
      <c r="A360" s="124" t="s">
        <v>355</v>
      </c>
      <c r="B360" s="125" t="s">
        <v>354</v>
      </c>
      <c r="C360" s="112" t="str" cm="1">
        <f t="array" ref="C360">_xlfn.REGEXEXTRACT(All_modules[[#This Row],[Code]],"[0-9]")</f>
        <v>3</v>
      </c>
      <c r="D360" s="48" t="str">
        <f>RIGHT(All_modules[[#This Row],[Code]], 1)</f>
        <v>1</v>
      </c>
      <c r="E360" s="27">
        <v>20</v>
      </c>
      <c r="F360" s="44" t="s">
        <v>1475</v>
      </c>
      <c r="G360" s="119" t="s">
        <v>1402</v>
      </c>
      <c r="I360" s="22"/>
      <c r="J360" s="22"/>
      <c r="K360" s="22"/>
      <c r="L360" s="22" t="s">
        <v>1403</v>
      </c>
      <c r="M360" s="22" t="s">
        <v>1403</v>
      </c>
      <c r="N360" s="22"/>
      <c r="O360" s="22"/>
      <c r="P360" s="22"/>
      <c r="Q360" s="22"/>
      <c r="R360" s="33"/>
      <c r="S360" s="25" t="s">
        <v>1419</v>
      </c>
      <c r="T360" s="21" t="s">
        <v>1418</v>
      </c>
      <c r="U360" s="28"/>
      <c r="V360" s="30"/>
    </row>
    <row r="361" spans="1:22" x14ac:dyDescent="0.2">
      <c r="A361" s="124" t="s">
        <v>790</v>
      </c>
      <c r="B361" s="125" t="s">
        <v>789</v>
      </c>
      <c r="C361" s="112" t="str" cm="1">
        <f t="array" ref="C361">_xlfn.REGEXEXTRACT(All_modules[[#This Row],[Code]],"[0-9]")</f>
        <v>5</v>
      </c>
      <c r="D361" s="48" t="str">
        <f>RIGHT(All_modules[[#This Row],[Code]], 1)</f>
        <v>1</v>
      </c>
      <c r="E361" s="27">
        <v>20</v>
      </c>
      <c r="F361" s="44" t="s">
        <v>1475</v>
      </c>
      <c r="G361" s="119"/>
      <c r="I361" s="20"/>
      <c r="J361" s="20"/>
      <c r="K361" s="20"/>
      <c r="L361" s="20"/>
      <c r="M361" s="20"/>
      <c r="N361" s="20"/>
      <c r="O361" s="20"/>
      <c r="P361" s="20"/>
      <c r="Q361" s="20"/>
      <c r="R361" s="27" t="s">
        <v>1403</v>
      </c>
      <c r="S361" s="25"/>
      <c r="T361" s="21"/>
      <c r="U361" s="28"/>
      <c r="V361" s="30" t="s">
        <v>791</v>
      </c>
    </row>
    <row r="362" spans="1:22" x14ac:dyDescent="0.2">
      <c r="A362" s="124" t="s">
        <v>793</v>
      </c>
      <c r="B362" s="125" t="s">
        <v>792</v>
      </c>
      <c r="C362" s="112" t="str" cm="1">
        <f t="array" ref="C362">_xlfn.REGEXEXTRACT(All_modules[[#This Row],[Code]],"[0-9]")</f>
        <v>5</v>
      </c>
      <c r="D362" s="48" t="str">
        <f>RIGHT(All_modules[[#This Row],[Code]], 1)</f>
        <v>2</v>
      </c>
      <c r="E362" s="27">
        <v>20</v>
      </c>
      <c r="F362" s="44" t="s">
        <v>1475</v>
      </c>
      <c r="G362" s="119"/>
      <c r="I362" s="20"/>
      <c r="J362" s="20"/>
      <c r="K362" s="20"/>
      <c r="L362" s="20"/>
      <c r="M362" s="20"/>
      <c r="N362" s="20"/>
      <c r="O362" s="20"/>
      <c r="P362" s="20"/>
      <c r="Q362" s="20"/>
      <c r="R362" s="21" t="s">
        <v>1403</v>
      </c>
      <c r="S362" s="25"/>
      <c r="T362" s="21"/>
      <c r="U362" s="28"/>
      <c r="V362" s="30"/>
    </row>
    <row r="363" spans="1:22" x14ac:dyDescent="0.2">
      <c r="A363" s="124" t="s">
        <v>795</v>
      </c>
      <c r="B363" s="125" t="s">
        <v>794</v>
      </c>
      <c r="C363" s="112" t="str" cm="1">
        <f t="array" ref="C363">_xlfn.REGEXEXTRACT(All_modules[[#This Row],[Code]],"[0-9]")</f>
        <v>5</v>
      </c>
      <c r="D363" s="48" t="str">
        <f>RIGHT(All_modules[[#This Row],[Code]], 1)</f>
        <v>1</v>
      </c>
      <c r="E363" s="27">
        <v>20</v>
      </c>
      <c r="F363" s="44" t="s">
        <v>1475</v>
      </c>
      <c r="G363" s="119"/>
      <c r="I363" s="20"/>
      <c r="J363" s="20"/>
      <c r="K363" s="20"/>
      <c r="L363" s="20"/>
      <c r="M363" s="20"/>
      <c r="N363" s="20"/>
      <c r="O363" s="20"/>
      <c r="P363" s="20"/>
      <c r="Q363" s="20"/>
      <c r="R363" s="27" t="s">
        <v>1403</v>
      </c>
      <c r="S363" s="25"/>
      <c r="T363" s="21"/>
      <c r="U363" s="28"/>
      <c r="V363" s="30"/>
    </row>
    <row r="364" spans="1:22" x14ac:dyDescent="0.2">
      <c r="A364" s="124" t="s">
        <v>797</v>
      </c>
      <c r="B364" s="125" t="s">
        <v>796</v>
      </c>
      <c r="C364" s="112" t="str" cm="1">
        <f t="array" ref="C364">_xlfn.REGEXEXTRACT(All_modules[[#This Row],[Code]],"[0-9]")</f>
        <v>5</v>
      </c>
      <c r="D364" s="48" t="str">
        <f>RIGHT(All_modules[[#This Row],[Code]], 1)</f>
        <v>2</v>
      </c>
      <c r="E364" s="27">
        <v>20</v>
      </c>
      <c r="F364" s="44" t="s">
        <v>1475</v>
      </c>
      <c r="G364" s="119"/>
      <c r="I364" s="20"/>
      <c r="J364" s="20"/>
      <c r="K364" s="20"/>
      <c r="L364" s="20"/>
      <c r="M364" s="20"/>
      <c r="N364" s="20"/>
      <c r="O364" s="20"/>
      <c r="P364" s="20"/>
      <c r="Q364" s="20"/>
      <c r="R364" s="21" t="s">
        <v>1403</v>
      </c>
      <c r="S364" s="25"/>
      <c r="T364" s="21"/>
      <c r="U364" s="28"/>
      <c r="V364" s="30"/>
    </row>
    <row r="365" spans="1:22" x14ac:dyDescent="0.2">
      <c r="A365" s="124" t="s">
        <v>799</v>
      </c>
      <c r="B365" s="125" t="s">
        <v>798</v>
      </c>
      <c r="C365" s="112" t="str" cm="1">
        <f t="array" ref="C365">_xlfn.REGEXEXTRACT(All_modules[[#This Row],[Code]],"[0-9]")</f>
        <v>5</v>
      </c>
      <c r="D365" s="48" t="str">
        <f>RIGHT(All_modules[[#This Row],[Code]], 1)</f>
        <v>0</v>
      </c>
      <c r="E365" s="27">
        <v>20</v>
      </c>
      <c r="F365" s="44" t="s">
        <v>1475</v>
      </c>
      <c r="G365" s="119"/>
      <c r="I365" s="20"/>
      <c r="J365" s="20"/>
      <c r="K365" s="20"/>
      <c r="L365" s="20"/>
      <c r="M365" s="20"/>
      <c r="N365" s="20"/>
      <c r="O365" s="20"/>
      <c r="P365" s="20"/>
      <c r="Q365" s="20"/>
      <c r="R365" s="27" t="s">
        <v>1403</v>
      </c>
      <c r="S365" s="25"/>
      <c r="T365" s="21"/>
      <c r="U365" s="28"/>
      <c r="V365" s="30"/>
    </row>
    <row r="366" spans="1:22" x14ac:dyDescent="0.2">
      <c r="A366" s="124" t="s">
        <v>801</v>
      </c>
      <c r="B366" s="125" t="s">
        <v>800</v>
      </c>
      <c r="C366" s="112" t="str" cm="1">
        <f t="array" ref="C366">_xlfn.REGEXEXTRACT(All_modules[[#This Row],[Code]],"[0-9]")</f>
        <v>5</v>
      </c>
      <c r="D366" s="48" t="str">
        <f>RIGHT(All_modules[[#This Row],[Code]], 1)</f>
        <v>0</v>
      </c>
      <c r="E366" s="30">
        <v>20</v>
      </c>
      <c r="F366" s="44" t="s">
        <v>1475</v>
      </c>
      <c r="G366" s="119"/>
      <c r="I366" s="20"/>
      <c r="J366" s="20"/>
      <c r="K366" s="20"/>
      <c r="L366" s="20"/>
      <c r="M366" s="20"/>
      <c r="N366" s="20"/>
      <c r="O366" s="20"/>
      <c r="P366" s="20"/>
      <c r="Q366" s="20"/>
      <c r="R366" s="30" t="s">
        <v>1403</v>
      </c>
      <c r="S366" s="25"/>
      <c r="T366" s="21"/>
      <c r="U366" s="28"/>
      <c r="V366" s="30"/>
    </row>
    <row r="367" spans="1:22" x14ac:dyDescent="0.2">
      <c r="A367" s="124" t="s">
        <v>331</v>
      </c>
      <c r="B367" s="125" t="s">
        <v>330</v>
      </c>
      <c r="C367" s="112" t="str" cm="1">
        <f t="array" ref="C367">_xlfn.REGEXEXTRACT(All_modules[[#This Row],[Code]],"[0-9]")</f>
        <v>1</v>
      </c>
      <c r="D367" s="48" t="str">
        <f>RIGHT(All_modules[[#This Row],[Code]], 1)</f>
        <v>1</v>
      </c>
      <c r="E367" s="27">
        <v>20</v>
      </c>
      <c r="F367" s="44" t="s">
        <v>1476</v>
      </c>
      <c r="G367" s="119" t="s">
        <v>1402</v>
      </c>
      <c r="I367" s="22"/>
      <c r="J367" s="22"/>
      <c r="K367" s="22"/>
      <c r="L367" s="22"/>
      <c r="M367" s="22"/>
      <c r="N367" s="22"/>
      <c r="O367" s="22"/>
      <c r="P367" s="22"/>
      <c r="Q367" s="22"/>
      <c r="R367" s="33"/>
      <c r="S367" s="25"/>
      <c r="T367" s="21"/>
      <c r="U367" s="28"/>
      <c r="V367" s="30"/>
    </row>
    <row r="368" spans="1:22" x14ac:dyDescent="0.2">
      <c r="A368" s="124" t="s">
        <v>822</v>
      </c>
      <c r="B368" s="125" t="s">
        <v>821</v>
      </c>
      <c r="C368" s="112" t="str" cm="1">
        <f t="array" ref="C368">_xlfn.REGEXEXTRACT(All_modules[[#This Row],[Code]],"[0-9]")</f>
        <v>1</v>
      </c>
      <c r="D368" s="48" t="str">
        <f>RIGHT(All_modules[[#This Row],[Code]], 1)</f>
        <v>1</v>
      </c>
      <c r="E368" s="30">
        <v>20</v>
      </c>
      <c r="F368" s="44" t="s">
        <v>1477</v>
      </c>
      <c r="G368" s="119" t="s">
        <v>1402</v>
      </c>
      <c r="I368" s="20"/>
      <c r="J368" s="20"/>
      <c r="K368" s="20" t="s">
        <v>1403</v>
      </c>
      <c r="L368" s="20"/>
      <c r="M368" s="20"/>
      <c r="N368" s="20"/>
      <c r="O368" s="20"/>
      <c r="P368" s="20"/>
      <c r="Q368" s="20"/>
      <c r="R368" s="30"/>
      <c r="S368" s="25" t="s">
        <v>1410</v>
      </c>
      <c r="T368" s="21"/>
      <c r="U368" s="28"/>
      <c r="V368" s="30"/>
    </row>
    <row r="369" spans="1:22" x14ac:dyDescent="0.2">
      <c r="A369" s="124" t="s">
        <v>437</v>
      </c>
      <c r="B369" s="125" t="s">
        <v>436</v>
      </c>
      <c r="C369" s="112" t="str" cm="1">
        <f t="array" ref="C369">_xlfn.REGEXEXTRACT(All_modules[[#This Row],[Code]],"[0-9]")</f>
        <v>1</v>
      </c>
      <c r="D369" s="48" t="str">
        <f>RIGHT(All_modules[[#This Row],[Code]], 1)</f>
        <v>1</v>
      </c>
      <c r="E369" s="30">
        <v>20</v>
      </c>
      <c r="F369" s="44" t="s">
        <v>1477</v>
      </c>
      <c r="G369" s="119" t="s">
        <v>1402</v>
      </c>
      <c r="I369" s="20"/>
      <c r="J369" s="20"/>
      <c r="K369" s="20"/>
      <c r="L369" s="20"/>
      <c r="M369" s="20"/>
      <c r="N369" s="20"/>
      <c r="O369" s="20" t="s">
        <v>1403</v>
      </c>
      <c r="P369" s="20"/>
      <c r="Q369" s="20"/>
      <c r="R369" s="30"/>
      <c r="S369" s="25"/>
      <c r="T369" s="21"/>
      <c r="U369" s="28"/>
      <c r="V369" s="30"/>
    </row>
    <row r="370" spans="1:22" x14ac:dyDescent="0.2">
      <c r="A370" s="124" t="s">
        <v>1277</v>
      </c>
      <c r="B370" s="125" t="s">
        <v>1276</v>
      </c>
      <c r="C370" s="112" t="str" cm="1">
        <f t="array" ref="C370">_xlfn.REGEXEXTRACT(All_modules[[#This Row],[Code]],"[0-9]")</f>
        <v>1</v>
      </c>
      <c r="D370" s="48" t="str">
        <f>RIGHT(All_modules[[#This Row],[Code]], 1)</f>
        <v>2</v>
      </c>
      <c r="E370" s="27">
        <v>20</v>
      </c>
      <c r="F370" s="44" t="s">
        <v>1477</v>
      </c>
      <c r="G370" s="119" t="s">
        <v>1402</v>
      </c>
      <c r="I370" s="20"/>
      <c r="J370" s="20"/>
      <c r="K370" s="20"/>
      <c r="L370" s="20"/>
      <c r="M370" s="20"/>
      <c r="N370" s="20"/>
      <c r="O370" s="20" t="s">
        <v>1403</v>
      </c>
      <c r="P370" s="20"/>
      <c r="Q370" s="20"/>
      <c r="R370" s="21"/>
      <c r="S370" s="25"/>
      <c r="T370" s="21"/>
      <c r="U370" s="28"/>
      <c r="V370" s="30"/>
    </row>
    <row r="371" spans="1:22" x14ac:dyDescent="0.2">
      <c r="A371" s="124" t="s">
        <v>1181</v>
      </c>
      <c r="B371" s="125" t="s">
        <v>1180</v>
      </c>
      <c r="C371" s="112" t="str" cm="1">
        <f t="array" ref="C371">_xlfn.REGEXEXTRACT(All_modules[[#This Row],[Code]],"[0-9]")</f>
        <v>1</v>
      </c>
      <c r="D371" s="48" t="str">
        <f>RIGHT(All_modules[[#This Row],[Code]], 1)</f>
        <v>2</v>
      </c>
      <c r="E371" s="27">
        <v>20</v>
      </c>
      <c r="F371" s="44" t="s">
        <v>1477</v>
      </c>
      <c r="G371" s="119" t="s">
        <v>1402</v>
      </c>
      <c r="I371" s="20" t="s">
        <v>1403</v>
      </c>
      <c r="J371" s="20"/>
      <c r="K371" s="20"/>
      <c r="L371" s="20"/>
      <c r="M371" s="20"/>
      <c r="N371" s="20"/>
      <c r="O371" s="20"/>
      <c r="P371" s="20"/>
      <c r="Q371" s="20"/>
      <c r="R371" s="27"/>
      <c r="S371" s="25"/>
      <c r="T371" s="21"/>
      <c r="U371" s="28"/>
      <c r="V371" s="30"/>
    </row>
    <row r="372" spans="1:22" x14ac:dyDescent="0.2">
      <c r="A372" s="124" t="s">
        <v>630</v>
      </c>
      <c r="B372" s="125" t="s">
        <v>629</v>
      </c>
      <c r="C372" s="112" t="str" cm="1">
        <f t="array" ref="C372">_xlfn.REGEXEXTRACT(All_modules[[#This Row],[Code]],"[0-9]")</f>
        <v>1</v>
      </c>
      <c r="D372" s="48" t="str">
        <f>RIGHT(All_modules[[#This Row],[Code]], 1)</f>
        <v>2</v>
      </c>
      <c r="E372" s="27">
        <v>20</v>
      </c>
      <c r="F372" s="44" t="s">
        <v>1477</v>
      </c>
      <c r="G372" s="119" t="s">
        <v>1402</v>
      </c>
      <c r="I372" s="20"/>
      <c r="J372" s="20"/>
      <c r="K372" s="20"/>
      <c r="L372" s="20"/>
      <c r="M372" s="20"/>
      <c r="N372" s="20"/>
      <c r="O372" s="20" t="s">
        <v>1403</v>
      </c>
      <c r="P372" s="20"/>
      <c r="Q372" s="20"/>
      <c r="R372" s="27"/>
      <c r="S372" s="25"/>
      <c r="T372" s="21"/>
      <c r="U372" s="28"/>
      <c r="V372" s="30"/>
    </row>
    <row r="373" spans="1:22" x14ac:dyDescent="0.2">
      <c r="A373" s="124" t="s">
        <v>534</v>
      </c>
      <c r="B373" s="125" t="s">
        <v>533</v>
      </c>
      <c r="C373" s="112" t="str" cm="1">
        <f t="array" ref="C373">_xlfn.REGEXEXTRACT(All_modules[[#This Row],[Code]],"[0-9]")</f>
        <v>1</v>
      </c>
      <c r="D373" s="48" t="str">
        <f>RIGHT(All_modules[[#This Row],[Code]], 1)</f>
        <v>1</v>
      </c>
      <c r="E373" s="27">
        <v>20</v>
      </c>
      <c r="F373" s="44" t="s">
        <v>1477</v>
      </c>
      <c r="G373" s="119" t="s">
        <v>1402</v>
      </c>
      <c r="I373" s="20"/>
      <c r="J373" s="20"/>
      <c r="K373" s="20"/>
      <c r="L373" s="20"/>
      <c r="M373" s="20"/>
      <c r="N373" s="20"/>
      <c r="O373" s="20" t="s">
        <v>1403</v>
      </c>
      <c r="P373" s="20"/>
      <c r="Q373" s="20"/>
      <c r="R373" s="27"/>
      <c r="S373" s="25"/>
      <c r="T373" s="21"/>
      <c r="U373" s="28"/>
      <c r="V373" s="30"/>
    </row>
    <row r="374" spans="1:22" x14ac:dyDescent="0.2">
      <c r="A374" s="124" t="s">
        <v>995</v>
      </c>
      <c r="B374" s="125" t="s">
        <v>994</v>
      </c>
      <c r="C374" s="112" t="str" cm="1">
        <f t="array" ref="C374">_xlfn.REGEXEXTRACT(All_modules[[#This Row],[Code]],"[0-9]")</f>
        <v>2</v>
      </c>
      <c r="D374" s="48" t="str">
        <f>RIGHT(All_modules[[#This Row],[Code]], 1)</f>
        <v>1</v>
      </c>
      <c r="E374" s="27">
        <v>20</v>
      </c>
      <c r="F374" s="44" t="s">
        <v>1477</v>
      </c>
      <c r="G374" s="119" t="s">
        <v>1402</v>
      </c>
      <c r="I374" s="20" t="s">
        <v>1403</v>
      </c>
      <c r="J374" s="20"/>
      <c r="K374" s="20"/>
      <c r="L374" s="20"/>
      <c r="M374" s="20"/>
      <c r="N374" s="20"/>
      <c r="O374" s="20"/>
      <c r="P374" s="20"/>
      <c r="Q374" s="20"/>
      <c r="R374" s="21"/>
      <c r="S374" s="25"/>
      <c r="T374" s="21"/>
      <c r="U374" s="28"/>
      <c r="V374" s="30" t="s">
        <v>996</v>
      </c>
    </row>
    <row r="375" spans="1:22" x14ac:dyDescent="0.2">
      <c r="A375" s="124" t="s">
        <v>152</v>
      </c>
      <c r="B375" s="125" t="s">
        <v>151</v>
      </c>
      <c r="C375" s="112" t="str" cm="1">
        <f t="array" ref="C375">_xlfn.REGEXEXTRACT(All_modules[[#This Row],[Code]],"[0-9]")</f>
        <v>2</v>
      </c>
      <c r="D375" s="48" t="str">
        <f>RIGHT(All_modules[[#This Row],[Code]], 1)</f>
        <v>2</v>
      </c>
      <c r="E375" s="27">
        <v>20</v>
      </c>
      <c r="F375" s="44" t="s">
        <v>1477</v>
      </c>
      <c r="G375" s="119" t="s">
        <v>1402</v>
      </c>
      <c r="I375" s="20"/>
      <c r="J375" s="20"/>
      <c r="K375" s="20"/>
      <c r="L375" s="20"/>
      <c r="M375" s="20"/>
      <c r="N375" s="20"/>
      <c r="O375" s="20" t="s">
        <v>1403</v>
      </c>
      <c r="P375" s="20"/>
      <c r="Q375" s="20"/>
      <c r="R375" s="21"/>
      <c r="S375" s="25"/>
      <c r="T375" s="21"/>
      <c r="U375" s="28"/>
      <c r="V375" s="30" t="s">
        <v>153</v>
      </c>
    </row>
    <row r="376" spans="1:22" x14ac:dyDescent="0.2">
      <c r="A376" s="124" t="s">
        <v>1145</v>
      </c>
      <c r="B376" s="125" t="s">
        <v>1144</v>
      </c>
      <c r="C376" s="112" t="str" cm="1">
        <f t="array" ref="C376">_xlfn.REGEXEXTRACT(All_modules[[#This Row],[Code]],"[0-9]")</f>
        <v>2</v>
      </c>
      <c r="D376" s="48" t="str">
        <f>RIGHT(All_modules[[#This Row],[Code]], 1)</f>
        <v>2</v>
      </c>
      <c r="E376" s="27">
        <v>20</v>
      </c>
      <c r="F376" s="44" t="s">
        <v>1477</v>
      </c>
      <c r="G376" s="119" t="s">
        <v>1402</v>
      </c>
      <c r="I376" s="22"/>
      <c r="J376" s="22"/>
      <c r="K376" s="22"/>
      <c r="L376" s="22"/>
      <c r="M376" s="22"/>
      <c r="N376" s="22"/>
      <c r="O376" s="22" t="s">
        <v>1403</v>
      </c>
      <c r="P376" s="22"/>
      <c r="Q376" s="22"/>
      <c r="R376" s="33"/>
      <c r="S376" s="25"/>
      <c r="T376" s="21"/>
      <c r="U376" s="28"/>
      <c r="V376" s="30"/>
    </row>
    <row r="377" spans="1:22" x14ac:dyDescent="0.2">
      <c r="A377" s="124" t="s">
        <v>1051</v>
      </c>
      <c r="B377" s="125" t="s">
        <v>1050</v>
      </c>
      <c r="C377" s="112" t="str" cm="1">
        <f t="array" ref="C377">_xlfn.REGEXEXTRACT(All_modules[[#This Row],[Code]],"[0-9]")</f>
        <v>2</v>
      </c>
      <c r="D377" s="48" t="str">
        <f>RIGHT(All_modules[[#This Row],[Code]], 1)</f>
        <v>1</v>
      </c>
      <c r="E377" s="27">
        <v>20</v>
      </c>
      <c r="F377" s="44" t="s">
        <v>1477</v>
      </c>
      <c r="G377" s="119" t="s">
        <v>1402</v>
      </c>
      <c r="I377" s="20"/>
      <c r="J377" s="20" t="s">
        <v>1403</v>
      </c>
      <c r="K377" s="20"/>
      <c r="L377" s="20"/>
      <c r="M377" s="20"/>
      <c r="N377" s="20"/>
      <c r="O377" s="20"/>
      <c r="P377" s="20"/>
      <c r="Q377" s="20"/>
      <c r="R377" s="21"/>
      <c r="S377" s="25"/>
      <c r="T377" s="21"/>
      <c r="U377" s="28"/>
      <c r="V377" s="30"/>
    </row>
    <row r="378" spans="1:22" x14ac:dyDescent="0.2">
      <c r="A378" s="124" t="s">
        <v>1122</v>
      </c>
      <c r="B378" s="125" t="s">
        <v>1121</v>
      </c>
      <c r="C378" s="112" t="str" cm="1">
        <f t="array" ref="C378">_xlfn.REGEXEXTRACT(All_modules[[#This Row],[Code]],"[0-9]")</f>
        <v>2</v>
      </c>
      <c r="D378" s="48" t="str">
        <f>RIGHT(All_modules[[#This Row],[Code]], 1)</f>
        <v>1</v>
      </c>
      <c r="E378" s="30">
        <v>20</v>
      </c>
      <c r="F378" s="44" t="s">
        <v>1477</v>
      </c>
      <c r="G378" s="119" t="s">
        <v>1402</v>
      </c>
      <c r="I378" s="20" t="s">
        <v>1403</v>
      </c>
      <c r="J378" s="20"/>
      <c r="K378" s="20"/>
      <c r="L378" s="20"/>
      <c r="M378" s="20"/>
      <c r="N378" s="20"/>
      <c r="O378" s="20"/>
      <c r="P378" s="20"/>
      <c r="Q378" s="20"/>
      <c r="R378" s="30"/>
      <c r="S378" s="25"/>
      <c r="T378" s="21"/>
      <c r="U378" s="28"/>
      <c r="V378" s="30" t="s">
        <v>1123</v>
      </c>
    </row>
    <row r="379" spans="1:22" x14ac:dyDescent="0.2">
      <c r="A379" s="124" t="s">
        <v>1031</v>
      </c>
      <c r="B379" s="125" t="s">
        <v>1030</v>
      </c>
      <c r="C379" s="112" t="str" cm="1">
        <f t="array" ref="C379">_xlfn.REGEXEXTRACT(All_modules[[#This Row],[Code]],"[0-9]")</f>
        <v>2</v>
      </c>
      <c r="D379" s="48" t="str">
        <f>RIGHT(All_modules[[#This Row],[Code]], 1)</f>
        <v>2</v>
      </c>
      <c r="E379" s="27">
        <v>20</v>
      </c>
      <c r="F379" s="44" t="s">
        <v>1477</v>
      </c>
      <c r="G379" s="119" t="s">
        <v>1402</v>
      </c>
      <c r="I379" s="20"/>
      <c r="J379" s="20"/>
      <c r="K379" s="20"/>
      <c r="L379" s="20"/>
      <c r="M379" s="20"/>
      <c r="N379" s="20"/>
      <c r="O379" s="20" t="s">
        <v>1403</v>
      </c>
      <c r="P379" s="20"/>
      <c r="Q379" s="20"/>
      <c r="R379" s="21"/>
      <c r="S379" s="25"/>
      <c r="T379" s="21"/>
      <c r="U379" s="28"/>
      <c r="V379" s="30" t="s">
        <v>1032</v>
      </c>
    </row>
    <row r="380" spans="1:22" x14ac:dyDescent="0.2">
      <c r="A380" s="124" t="s">
        <v>1220</v>
      </c>
      <c r="B380" s="125" t="s">
        <v>1219</v>
      </c>
      <c r="C380" s="112" t="str" cm="1">
        <f t="array" ref="C380">_xlfn.REGEXEXTRACT(All_modules[[#This Row],[Code]],"[0-9]")</f>
        <v>2</v>
      </c>
      <c r="D380" s="48" t="str">
        <f>RIGHT(All_modules[[#This Row],[Code]], 1)</f>
        <v>1</v>
      </c>
      <c r="E380" s="27">
        <v>20</v>
      </c>
      <c r="F380" s="44" t="s">
        <v>1477</v>
      </c>
      <c r="G380" s="119" t="s">
        <v>1402</v>
      </c>
      <c r="I380" s="20"/>
      <c r="J380" s="20"/>
      <c r="K380" s="20"/>
      <c r="L380" s="20"/>
      <c r="M380" s="20"/>
      <c r="N380" s="20"/>
      <c r="O380" s="20" t="s">
        <v>1403</v>
      </c>
      <c r="P380" s="20"/>
      <c r="Q380" s="20"/>
      <c r="R380" s="21"/>
      <c r="S380" s="25"/>
      <c r="T380" s="21"/>
      <c r="U380" s="28"/>
      <c r="V380" s="30" t="s">
        <v>1221</v>
      </c>
    </row>
    <row r="381" spans="1:22" x14ac:dyDescent="0.2">
      <c r="A381" s="124" t="s">
        <v>1355</v>
      </c>
      <c r="B381" s="125" t="s">
        <v>1354</v>
      </c>
      <c r="C381" s="112" t="str" cm="1">
        <f t="array" ref="C381">_xlfn.REGEXEXTRACT(All_modules[[#This Row],[Code]],"[0-9]")</f>
        <v>2</v>
      </c>
      <c r="D381" s="48" t="str">
        <f>RIGHT(All_modules[[#This Row],[Code]], 1)</f>
        <v>2</v>
      </c>
      <c r="E381" s="27">
        <v>20</v>
      </c>
      <c r="F381" s="44" t="s">
        <v>1477</v>
      </c>
      <c r="G381" s="119" t="s">
        <v>1402</v>
      </c>
      <c r="I381" s="20"/>
      <c r="J381" s="20"/>
      <c r="K381" s="20"/>
      <c r="L381" s="20"/>
      <c r="M381" s="20"/>
      <c r="N381" s="20"/>
      <c r="O381" s="20" t="s">
        <v>1403</v>
      </c>
      <c r="P381" s="20"/>
      <c r="Q381" s="20"/>
      <c r="R381" s="21"/>
      <c r="S381" s="25"/>
      <c r="T381" s="21"/>
      <c r="U381" s="28"/>
      <c r="V381" s="30" t="s">
        <v>1356</v>
      </c>
    </row>
    <row r="382" spans="1:22" x14ac:dyDescent="0.2">
      <c r="A382" s="124" t="s">
        <v>1185</v>
      </c>
      <c r="B382" s="125" t="s">
        <v>1184</v>
      </c>
      <c r="C382" s="112" t="str" cm="1">
        <f t="array" ref="C382">_xlfn.REGEXEXTRACT(All_modules[[#This Row],[Code]],"[0-9]")</f>
        <v>2</v>
      </c>
      <c r="D382" s="48" t="str">
        <f>RIGHT(All_modules[[#This Row],[Code]], 1)</f>
        <v>2</v>
      </c>
      <c r="E382" s="27">
        <v>20</v>
      </c>
      <c r="F382" s="44" t="s">
        <v>1477</v>
      </c>
      <c r="G382" s="119" t="s">
        <v>1402</v>
      </c>
      <c r="I382" s="20"/>
      <c r="J382" s="20"/>
      <c r="K382" s="20"/>
      <c r="L382" s="20"/>
      <c r="M382" s="20"/>
      <c r="N382" s="20"/>
      <c r="O382" s="20" t="s">
        <v>1403</v>
      </c>
      <c r="P382" s="20"/>
      <c r="Q382" s="20"/>
      <c r="R382" s="21"/>
      <c r="S382" s="25"/>
      <c r="T382" s="21"/>
      <c r="U382" s="28"/>
      <c r="V382" s="30"/>
    </row>
    <row r="383" spans="1:22" x14ac:dyDescent="0.2">
      <c r="A383" s="124" t="s">
        <v>1321</v>
      </c>
      <c r="B383" s="125" t="s">
        <v>1320</v>
      </c>
      <c r="C383" s="112" t="str" cm="1">
        <f t="array" ref="C383">_xlfn.REGEXEXTRACT(All_modules[[#This Row],[Code]],"[0-9]")</f>
        <v>3</v>
      </c>
      <c r="D383" s="48" t="str">
        <f>RIGHT(All_modules[[#This Row],[Code]], 1)</f>
        <v>2</v>
      </c>
      <c r="E383" s="27">
        <v>20</v>
      </c>
      <c r="F383" s="44" t="s">
        <v>1477</v>
      </c>
      <c r="G383" s="119" t="s">
        <v>1402</v>
      </c>
      <c r="I383" s="22"/>
      <c r="J383" s="22"/>
      <c r="K383" s="22"/>
      <c r="L383" s="22"/>
      <c r="M383" s="22"/>
      <c r="N383" s="22"/>
      <c r="O383" s="22"/>
      <c r="P383" s="22"/>
      <c r="Q383" s="22"/>
      <c r="R383" s="33"/>
      <c r="S383" s="25"/>
      <c r="T383" s="21"/>
      <c r="U383" s="28"/>
      <c r="V383" s="30"/>
    </row>
    <row r="384" spans="1:22" x14ac:dyDescent="0.2">
      <c r="A384" s="124" t="s">
        <v>295</v>
      </c>
      <c r="B384" s="125" t="s">
        <v>294</v>
      </c>
      <c r="C384" s="112" t="str" cm="1">
        <f t="array" ref="C384">_xlfn.REGEXEXTRACT(All_modules[[#This Row],[Code]],"[0-9]")</f>
        <v>3</v>
      </c>
      <c r="D384" s="48" t="str">
        <f>RIGHT(All_modules[[#This Row],[Code]], 1)</f>
        <v>1</v>
      </c>
      <c r="E384" s="27">
        <v>20</v>
      </c>
      <c r="F384" s="44" t="s">
        <v>1477</v>
      </c>
      <c r="G384" s="119" t="s">
        <v>1402</v>
      </c>
      <c r="I384" s="22"/>
      <c r="J384" s="22"/>
      <c r="K384" s="22"/>
      <c r="L384" s="22"/>
      <c r="M384" s="22"/>
      <c r="N384" s="22"/>
      <c r="O384" s="22" t="s">
        <v>1403</v>
      </c>
      <c r="P384" s="22"/>
      <c r="Q384" s="22"/>
      <c r="R384" s="33"/>
      <c r="S384" s="25"/>
      <c r="T384" s="21"/>
      <c r="U384" s="28"/>
      <c r="V384" s="30"/>
    </row>
    <row r="385" spans="1:22" x14ac:dyDescent="0.2">
      <c r="A385" s="124" t="s">
        <v>818</v>
      </c>
      <c r="B385" s="125" t="s">
        <v>817</v>
      </c>
      <c r="C385" s="112" t="str" cm="1">
        <f t="array" ref="C385">_xlfn.REGEXEXTRACT(All_modules[[#This Row],[Code]],"[0-9]")</f>
        <v>3</v>
      </c>
      <c r="D385" s="48" t="str">
        <f>RIGHT(All_modules[[#This Row],[Code]], 1)</f>
        <v>2</v>
      </c>
      <c r="E385" s="30">
        <v>20</v>
      </c>
      <c r="F385" s="44" t="s">
        <v>1477</v>
      </c>
      <c r="G385" s="119" t="s">
        <v>1402</v>
      </c>
      <c r="I385" s="22"/>
      <c r="J385" s="22"/>
      <c r="K385" s="22"/>
      <c r="L385" s="22"/>
      <c r="M385" s="22"/>
      <c r="N385" s="22"/>
      <c r="O385" s="22"/>
      <c r="P385" s="22"/>
      <c r="Q385" s="22"/>
      <c r="R385" s="35"/>
      <c r="S385" s="25"/>
      <c r="T385" s="21"/>
      <c r="U385" s="28"/>
      <c r="V385" s="30"/>
    </row>
    <row r="386" spans="1:22" x14ac:dyDescent="0.2">
      <c r="A386" s="124" t="s">
        <v>1306</v>
      </c>
      <c r="B386" s="125" t="s">
        <v>1305</v>
      </c>
      <c r="C386" s="112" t="str" cm="1">
        <f t="array" ref="C386">_xlfn.REGEXEXTRACT(All_modules[[#This Row],[Code]],"[0-9]")</f>
        <v>3</v>
      </c>
      <c r="D386" s="48" t="str">
        <f>RIGHT(All_modules[[#This Row],[Code]], 1)</f>
        <v>2</v>
      </c>
      <c r="E386" s="30">
        <v>20</v>
      </c>
      <c r="F386" s="44" t="s">
        <v>1477</v>
      </c>
      <c r="G386" s="119" t="s">
        <v>1402</v>
      </c>
      <c r="I386" s="20"/>
      <c r="J386" s="20"/>
      <c r="K386" s="20" t="s">
        <v>1403</v>
      </c>
      <c r="L386" s="20"/>
      <c r="M386" s="20"/>
      <c r="N386" s="20"/>
      <c r="O386" s="20"/>
      <c r="P386" s="20"/>
      <c r="Q386" s="20"/>
      <c r="R386" s="30"/>
      <c r="S386" s="25"/>
      <c r="T386" s="21"/>
      <c r="U386" s="28"/>
      <c r="V386" s="30" t="s">
        <v>1307</v>
      </c>
    </row>
    <row r="387" spans="1:22" x14ac:dyDescent="0.2">
      <c r="A387" s="124" t="s">
        <v>820</v>
      </c>
      <c r="B387" s="125" t="s">
        <v>819</v>
      </c>
      <c r="C387" s="112" t="str" cm="1">
        <f t="array" ref="C387">_xlfn.REGEXEXTRACT(All_modules[[#This Row],[Code]],"[0-9]")</f>
        <v>3</v>
      </c>
      <c r="D387" s="48" t="str">
        <f>RIGHT(All_modules[[#This Row],[Code]], 1)</f>
        <v>1</v>
      </c>
      <c r="E387" s="27">
        <v>20</v>
      </c>
      <c r="F387" s="44" t="s">
        <v>1477</v>
      </c>
      <c r="G387" s="119" t="s">
        <v>1402</v>
      </c>
      <c r="I387" s="22"/>
      <c r="J387" s="22"/>
      <c r="K387" s="22"/>
      <c r="L387" s="22"/>
      <c r="M387" s="22" t="s">
        <v>1403</v>
      </c>
      <c r="N387" s="22"/>
      <c r="O387" s="22" t="s">
        <v>1403</v>
      </c>
      <c r="P387" s="22"/>
      <c r="Q387" s="22"/>
      <c r="R387" s="33"/>
      <c r="S387" s="25"/>
      <c r="T387" s="21"/>
      <c r="U387" s="28"/>
      <c r="V387" s="30"/>
    </row>
    <row r="388" spans="1:22" x14ac:dyDescent="0.2">
      <c r="A388" s="124" t="s">
        <v>494</v>
      </c>
      <c r="B388" s="125" t="s">
        <v>493</v>
      </c>
      <c r="C388" s="112" t="str" cm="1">
        <f t="array" ref="C388">_xlfn.REGEXEXTRACT(All_modules[[#This Row],[Code]],"[0-9]")</f>
        <v>3</v>
      </c>
      <c r="D388" s="48" t="str">
        <f>RIGHT(All_modules[[#This Row],[Code]], 1)</f>
        <v>1</v>
      </c>
      <c r="E388" s="27">
        <v>20</v>
      </c>
      <c r="F388" s="44" t="s">
        <v>1477</v>
      </c>
      <c r="G388" s="119" t="s">
        <v>1402</v>
      </c>
      <c r="I388" s="20"/>
      <c r="J388" s="20" t="s">
        <v>1403</v>
      </c>
      <c r="K388" s="20"/>
      <c r="L388" s="20"/>
      <c r="M388" s="20"/>
      <c r="N388" s="20"/>
      <c r="O388" s="20"/>
      <c r="P388" s="20"/>
      <c r="Q388" s="20"/>
      <c r="R388" s="21"/>
      <c r="S388" s="25"/>
      <c r="T388" s="21"/>
      <c r="U388" s="28"/>
      <c r="V388" s="30" t="s">
        <v>495</v>
      </c>
    </row>
    <row r="389" spans="1:22" x14ac:dyDescent="0.2">
      <c r="A389" s="124" t="s">
        <v>1089</v>
      </c>
      <c r="B389" s="125" t="s">
        <v>1088</v>
      </c>
      <c r="C389" s="112" t="str" cm="1">
        <f t="array" ref="C389">_xlfn.REGEXEXTRACT(All_modules[[#This Row],[Code]],"[0-9]")</f>
        <v>3</v>
      </c>
      <c r="D389" s="48" t="str">
        <f>RIGHT(All_modules[[#This Row],[Code]], 1)</f>
        <v>2</v>
      </c>
      <c r="E389" s="27">
        <v>20</v>
      </c>
      <c r="F389" s="44" t="s">
        <v>1477</v>
      </c>
      <c r="G389" s="119" t="s">
        <v>1402</v>
      </c>
      <c r="I389" s="20"/>
      <c r="J389" s="20"/>
      <c r="K389" s="20"/>
      <c r="L389" s="20"/>
      <c r="M389" s="20"/>
      <c r="N389" s="20"/>
      <c r="O389" s="20" t="s">
        <v>1403</v>
      </c>
      <c r="P389" s="20"/>
      <c r="Q389" s="20"/>
      <c r="R389" s="21"/>
      <c r="S389" s="25"/>
      <c r="T389" s="21"/>
      <c r="U389" s="28"/>
      <c r="V389" s="30"/>
    </row>
    <row r="390" spans="1:22" x14ac:dyDescent="0.2">
      <c r="A390" s="124" t="s">
        <v>1052</v>
      </c>
      <c r="B390" s="125" t="s">
        <v>1050</v>
      </c>
      <c r="C390" s="112" t="str" cm="1">
        <f t="array" ref="C390">_xlfn.REGEXEXTRACT(All_modules[[#This Row],[Code]],"[0-9]")</f>
        <v>3</v>
      </c>
      <c r="D390" s="48" t="str">
        <f>RIGHT(All_modules[[#This Row],[Code]], 1)</f>
        <v>1</v>
      </c>
      <c r="E390" s="30">
        <v>20</v>
      </c>
      <c r="F390" s="44" t="s">
        <v>1477</v>
      </c>
      <c r="G390" s="119" t="s">
        <v>1402</v>
      </c>
      <c r="I390" s="20"/>
      <c r="J390" s="20" t="s">
        <v>1403</v>
      </c>
      <c r="K390" s="20"/>
      <c r="L390" s="20"/>
      <c r="M390" s="20"/>
      <c r="N390" s="20"/>
      <c r="O390" s="20"/>
      <c r="P390" s="20"/>
      <c r="Q390" s="20"/>
      <c r="R390" s="30"/>
      <c r="S390" s="25"/>
      <c r="T390" s="21"/>
      <c r="U390" s="28"/>
      <c r="V390" s="30"/>
    </row>
    <row r="391" spans="1:22" x14ac:dyDescent="0.2">
      <c r="A391" s="124" t="s">
        <v>719</v>
      </c>
      <c r="B391" s="125" t="s">
        <v>718</v>
      </c>
      <c r="C391" s="112" t="str" cm="1">
        <f t="array" ref="C391">_xlfn.REGEXEXTRACT(All_modules[[#This Row],[Code]],"[0-9]")</f>
        <v>2</v>
      </c>
      <c r="D391" s="48" t="str">
        <f>RIGHT(All_modules[[#This Row],[Code]], 1)</f>
        <v>2</v>
      </c>
      <c r="E391" s="27">
        <v>20</v>
      </c>
      <c r="F391" s="44" t="s">
        <v>1478</v>
      </c>
      <c r="G391" s="119" t="s">
        <v>1402</v>
      </c>
      <c r="I391" s="22"/>
      <c r="J391" s="22"/>
      <c r="K391" s="22"/>
      <c r="L391" s="22"/>
      <c r="M391" s="22"/>
      <c r="N391" s="22"/>
      <c r="O391" s="22"/>
      <c r="P391" s="22"/>
      <c r="Q391" s="22"/>
      <c r="R391" s="34"/>
      <c r="S391" s="25"/>
      <c r="T391" s="21"/>
      <c r="U391" s="28"/>
      <c r="V391" s="30"/>
    </row>
    <row r="392" spans="1:22" x14ac:dyDescent="0.2">
      <c r="A392" s="124" t="s">
        <v>460</v>
      </c>
      <c r="B392" s="125" t="s">
        <v>459</v>
      </c>
      <c r="C392" s="112" t="str" cm="1">
        <f t="array" ref="C392">_xlfn.REGEXEXTRACT(All_modules[[#This Row],[Code]],"[0-9]")</f>
        <v>2</v>
      </c>
      <c r="D392" s="48" t="str">
        <f>RIGHT(All_modules[[#This Row],[Code]], 1)</f>
        <v>1</v>
      </c>
      <c r="E392" s="27">
        <v>10</v>
      </c>
      <c r="F392" s="44" t="s">
        <v>1478</v>
      </c>
      <c r="G392" s="119" t="s">
        <v>1402</v>
      </c>
      <c r="I392" s="22"/>
      <c r="J392" s="22"/>
      <c r="K392" s="22"/>
      <c r="L392" s="22"/>
      <c r="M392" s="22"/>
      <c r="N392" s="22"/>
      <c r="O392" s="22"/>
      <c r="P392" s="22"/>
      <c r="Q392" s="22"/>
      <c r="R392" s="33"/>
      <c r="S392" s="25"/>
      <c r="T392" s="21"/>
      <c r="U392" s="28"/>
      <c r="V392" s="30"/>
    </row>
    <row r="393" spans="1:22" x14ac:dyDescent="0.2">
      <c r="A393" s="124" t="s">
        <v>1237</v>
      </c>
      <c r="B393" s="125" t="s">
        <v>1236</v>
      </c>
      <c r="C393" s="112" t="str" cm="1">
        <f t="array" ref="C393">_xlfn.REGEXEXTRACT(All_modules[[#This Row],[Code]],"[0-9]")</f>
        <v>1</v>
      </c>
      <c r="D393" s="48" t="str">
        <f>RIGHT(All_modules[[#This Row],[Code]], 1)</f>
        <v>2</v>
      </c>
      <c r="E393" s="30">
        <v>20</v>
      </c>
      <c r="F393" s="44" t="s">
        <v>1479</v>
      </c>
      <c r="G393" s="119" t="s">
        <v>1402</v>
      </c>
      <c r="I393" s="20"/>
      <c r="J393" s="20"/>
      <c r="K393" s="20"/>
      <c r="L393" s="20"/>
      <c r="M393" s="20" t="s">
        <v>1403</v>
      </c>
      <c r="N393" s="20"/>
      <c r="O393" s="20"/>
      <c r="P393" s="20"/>
      <c r="Q393" s="20"/>
      <c r="R393" s="30"/>
      <c r="S393" s="25" t="s">
        <v>1429</v>
      </c>
      <c r="T393" s="21" t="s">
        <v>1480</v>
      </c>
      <c r="U393" s="28" t="s">
        <v>1481</v>
      </c>
      <c r="V393" s="30"/>
    </row>
    <row r="394" spans="1:22" x14ac:dyDescent="0.2">
      <c r="A394" s="124" t="s">
        <v>741</v>
      </c>
      <c r="B394" s="125" t="s">
        <v>740</v>
      </c>
      <c r="C394" s="112" t="str" cm="1">
        <f t="array" ref="C394">_xlfn.REGEXEXTRACT(All_modules[[#This Row],[Code]],"[0-9]")</f>
        <v>1</v>
      </c>
      <c r="D394" s="48" t="str">
        <f>RIGHT(All_modules[[#This Row],[Code]], 1)</f>
        <v>1</v>
      </c>
      <c r="E394" s="30">
        <v>20</v>
      </c>
      <c r="F394" s="44" t="s">
        <v>1479</v>
      </c>
      <c r="G394" s="119" t="s">
        <v>1402</v>
      </c>
      <c r="I394" s="20"/>
      <c r="J394" s="20"/>
      <c r="K394" s="20" t="s">
        <v>1403</v>
      </c>
      <c r="L394" s="20"/>
      <c r="M394" s="20"/>
      <c r="N394" s="20"/>
      <c r="O394" s="20"/>
      <c r="P394" s="20"/>
      <c r="Q394" s="20"/>
      <c r="R394" s="30"/>
      <c r="S394" s="25" t="s">
        <v>1480</v>
      </c>
      <c r="T394" s="21"/>
      <c r="U394" s="28"/>
      <c r="V394" s="30"/>
    </row>
    <row r="395" spans="1:22" x14ac:dyDescent="0.2">
      <c r="A395" s="124" t="s">
        <v>346</v>
      </c>
      <c r="B395" s="125" t="s">
        <v>345</v>
      </c>
      <c r="C395" s="112" t="str" cm="1">
        <f t="array" ref="C395">_xlfn.REGEXEXTRACT(All_modules[[#This Row],[Code]],"[0-9]")</f>
        <v>1</v>
      </c>
      <c r="D395" s="48" t="str">
        <f>RIGHT(All_modules[[#This Row],[Code]], 1)</f>
        <v>2</v>
      </c>
      <c r="E395" s="30">
        <v>20</v>
      </c>
      <c r="F395" s="44" t="s">
        <v>1479</v>
      </c>
      <c r="G395" s="119" t="s">
        <v>1402</v>
      </c>
      <c r="I395" s="20"/>
      <c r="J395" s="20"/>
      <c r="K395" s="20"/>
      <c r="L395" s="20" t="s">
        <v>1403</v>
      </c>
      <c r="M395" s="20"/>
      <c r="N395" s="20"/>
      <c r="O395" s="20"/>
      <c r="P395" s="20"/>
      <c r="Q395" s="20"/>
      <c r="R395" s="30"/>
      <c r="S395" s="25" t="s">
        <v>1412</v>
      </c>
      <c r="T395" s="21"/>
      <c r="U395" s="28" t="s">
        <v>1481</v>
      </c>
      <c r="V395" s="30"/>
    </row>
    <row r="396" spans="1:22" x14ac:dyDescent="0.2">
      <c r="A396" s="124" t="s">
        <v>628</v>
      </c>
      <c r="B396" s="125" t="s">
        <v>627</v>
      </c>
      <c r="C396" s="112" t="str" cm="1">
        <f t="array" ref="C396">_xlfn.REGEXEXTRACT(All_modules[[#This Row],[Code]],"[0-9]")</f>
        <v>1</v>
      </c>
      <c r="D396" s="48" t="str">
        <f>RIGHT(All_modules[[#This Row],[Code]], 1)</f>
        <v>1</v>
      </c>
      <c r="E396" s="30">
        <v>20</v>
      </c>
      <c r="F396" s="44" t="s">
        <v>1479</v>
      </c>
      <c r="G396" s="119" t="s">
        <v>1402</v>
      </c>
      <c r="I396" s="20"/>
      <c r="J396" s="20"/>
      <c r="K396" s="20"/>
      <c r="L396" s="20" t="s">
        <v>1403</v>
      </c>
      <c r="M396" s="20"/>
      <c r="N396" s="20"/>
      <c r="O396" s="20"/>
      <c r="P396" s="20"/>
      <c r="Q396" s="20"/>
      <c r="R396" s="30"/>
      <c r="S396" s="25" t="s">
        <v>1412</v>
      </c>
      <c r="T396" s="21"/>
      <c r="U396" s="28"/>
      <c r="V396" s="30"/>
    </row>
    <row r="397" spans="1:22" x14ac:dyDescent="0.2">
      <c r="A397" s="124" t="s">
        <v>757</v>
      </c>
      <c r="B397" s="125" t="s">
        <v>756</v>
      </c>
      <c r="C397" s="112" t="str" cm="1">
        <f t="array" ref="C397">_xlfn.REGEXEXTRACT(All_modules[[#This Row],[Code]],"[0-9]")</f>
        <v>2</v>
      </c>
      <c r="D397" s="48" t="str">
        <f>RIGHT(All_modules[[#This Row],[Code]], 1)</f>
        <v>2</v>
      </c>
      <c r="E397" s="30">
        <v>20</v>
      </c>
      <c r="F397" s="44" t="s">
        <v>1479</v>
      </c>
      <c r="G397" s="119" t="s">
        <v>1402</v>
      </c>
      <c r="I397" s="20"/>
      <c r="J397" s="20"/>
      <c r="K397" s="20"/>
      <c r="L397" s="20"/>
      <c r="M397" s="20"/>
      <c r="N397" s="20" t="s">
        <v>1403</v>
      </c>
      <c r="O397" s="20"/>
      <c r="P397" s="20"/>
      <c r="Q397" s="20"/>
      <c r="R397" s="30"/>
      <c r="S397" s="25" t="s">
        <v>1415</v>
      </c>
      <c r="T397" s="21" t="s">
        <v>1404</v>
      </c>
      <c r="U397" s="28" t="s">
        <v>1481</v>
      </c>
      <c r="V397" s="30"/>
    </row>
    <row r="398" spans="1:22" x14ac:dyDescent="0.2">
      <c r="A398" s="124" t="s">
        <v>1285</v>
      </c>
      <c r="B398" s="125" t="s">
        <v>1284</v>
      </c>
      <c r="C398" s="112" t="str" cm="1">
        <f t="array" ref="C398">_xlfn.REGEXEXTRACT(All_modules[[#This Row],[Code]],"[0-9]")</f>
        <v>2</v>
      </c>
      <c r="D398" s="48" t="str">
        <f>RIGHT(All_modules[[#This Row],[Code]], 1)</f>
        <v>1</v>
      </c>
      <c r="E398" s="30">
        <v>20</v>
      </c>
      <c r="F398" s="44" t="s">
        <v>1479</v>
      </c>
      <c r="G398" s="119" t="s">
        <v>1402</v>
      </c>
      <c r="I398" s="20"/>
      <c r="J398" s="20"/>
      <c r="K398" s="20"/>
      <c r="L398" s="20" t="s">
        <v>1403</v>
      </c>
      <c r="M398" s="20"/>
      <c r="N398" s="20"/>
      <c r="O398" s="20"/>
      <c r="P398" s="20"/>
      <c r="Q398" s="20"/>
      <c r="R398" s="30"/>
      <c r="S398" s="25" t="s">
        <v>1415</v>
      </c>
      <c r="T398" s="21" t="s">
        <v>1480</v>
      </c>
      <c r="U398" s="28" t="s">
        <v>1481</v>
      </c>
      <c r="V398" s="30"/>
    </row>
    <row r="399" spans="1:22" x14ac:dyDescent="0.2">
      <c r="A399" s="124" t="s">
        <v>1271</v>
      </c>
      <c r="B399" s="125" t="s">
        <v>1270</v>
      </c>
      <c r="C399" s="112" t="str" cm="1">
        <f t="array" ref="C399">_xlfn.REGEXEXTRACT(All_modules[[#This Row],[Code]],"[0-9]")</f>
        <v>2</v>
      </c>
      <c r="D399" s="48" t="str">
        <f>RIGHT(All_modules[[#This Row],[Code]], 1)</f>
        <v>2</v>
      </c>
      <c r="E399" s="27">
        <v>20</v>
      </c>
      <c r="F399" s="44" t="s">
        <v>1479</v>
      </c>
      <c r="G399" s="119" t="s">
        <v>1402</v>
      </c>
      <c r="I399" s="20"/>
      <c r="J399" s="20"/>
      <c r="K399" s="20"/>
      <c r="L399" s="20" t="s">
        <v>1403</v>
      </c>
      <c r="M399" s="20"/>
      <c r="N399" s="20"/>
      <c r="O399" s="20"/>
      <c r="P399" s="20"/>
      <c r="Q399" s="20"/>
      <c r="R399" s="21"/>
      <c r="S399" s="25" t="s">
        <v>1419</v>
      </c>
      <c r="T399" s="21"/>
      <c r="U399" s="28" t="s">
        <v>1481</v>
      </c>
      <c r="V399" s="30"/>
    </row>
    <row r="400" spans="1:22" x14ac:dyDescent="0.2">
      <c r="A400" s="124" t="s">
        <v>317</v>
      </c>
      <c r="B400" s="125" t="s">
        <v>316</v>
      </c>
      <c r="C400" s="112" t="str" cm="1">
        <f t="array" ref="C400">_xlfn.REGEXEXTRACT(All_modules[[#This Row],[Code]],"[0-9]")</f>
        <v>3</v>
      </c>
      <c r="D400" s="48" t="str">
        <f>RIGHT(All_modules[[#This Row],[Code]], 1)</f>
        <v>1</v>
      </c>
      <c r="E400" s="27">
        <v>20</v>
      </c>
      <c r="F400" s="44" t="s">
        <v>1479</v>
      </c>
      <c r="G400" s="119" t="s">
        <v>1402</v>
      </c>
      <c r="I400" s="20"/>
      <c r="J400" s="20"/>
      <c r="K400" s="20" t="s">
        <v>1403</v>
      </c>
      <c r="L400" s="20"/>
      <c r="M400" s="20"/>
      <c r="N400" s="20"/>
      <c r="O400" s="20"/>
      <c r="P400" s="20"/>
      <c r="Q400" s="20"/>
      <c r="R400" s="21"/>
      <c r="S400" s="25" t="s">
        <v>1480</v>
      </c>
      <c r="T400" s="21"/>
      <c r="U400" s="28" t="s">
        <v>1481</v>
      </c>
      <c r="V400" s="30"/>
    </row>
    <row r="401" spans="1:22" x14ac:dyDescent="0.2">
      <c r="A401" s="129" t="s">
        <v>901</v>
      </c>
      <c r="B401" s="125" t="s">
        <v>900</v>
      </c>
      <c r="C401" s="112" t="str" cm="1">
        <f t="array" ref="C401">_xlfn.REGEXEXTRACT(All_modules[[#This Row],[Code]],"[0-9]")</f>
        <v>3</v>
      </c>
      <c r="D401" s="48" t="str">
        <f>RIGHT(All_modules[[#This Row],[Code]], 1)</f>
        <v>0</v>
      </c>
      <c r="E401" s="30">
        <v>20</v>
      </c>
      <c r="F401" s="44" t="s">
        <v>1479</v>
      </c>
      <c r="G401" s="119" t="s">
        <v>1402</v>
      </c>
      <c r="I401" s="22"/>
      <c r="J401" s="22"/>
      <c r="K401" s="22"/>
      <c r="L401" s="22"/>
      <c r="M401" s="22"/>
      <c r="N401" s="22"/>
      <c r="O401" s="22"/>
      <c r="P401" s="22"/>
      <c r="Q401" s="22"/>
      <c r="R401" s="33"/>
      <c r="S401" s="25"/>
      <c r="T401" s="21"/>
      <c r="V401" t="s">
        <v>902</v>
      </c>
    </row>
    <row r="402" spans="1:22" x14ac:dyDescent="0.2">
      <c r="A402" s="129" t="s">
        <v>621</v>
      </c>
      <c r="B402" s="125" t="s">
        <v>620</v>
      </c>
      <c r="C402" s="112" t="str" cm="1">
        <f t="array" ref="C402">_xlfn.REGEXEXTRACT(All_modules[[#This Row],[Code]],"[0-9]")</f>
        <v>3</v>
      </c>
      <c r="D402" s="48" t="str">
        <f>RIGHT(All_modules[[#This Row],[Code]], 1)</f>
        <v>2</v>
      </c>
      <c r="E402" s="27">
        <v>20</v>
      </c>
      <c r="F402" s="44" t="s">
        <v>1479</v>
      </c>
      <c r="G402" s="119" t="s">
        <v>1402</v>
      </c>
      <c r="I402" s="22"/>
      <c r="J402" s="22"/>
      <c r="K402" s="22"/>
      <c r="L402" s="22"/>
      <c r="M402" s="22"/>
      <c r="N402" s="22"/>
      <c r="O402" s="22"/>
      <c r="P402" s="22"/>
      <c r="Q402" s="22"/>
      <c r="R402" s="33"/>
      <c r="S402" s="25"/>
      <c r="T402" s="21"/>
    </row>
    <row r="403" spans="1:22" x14ac:dyDescent="0.2">
      <c r="A403" s="124" t="s">
        <v>1347</v>
      </c>
      <c r="B403" s="125" t="s">
        <v>1346</v>
      </c>
      <c r="C403" s="112" t="str" cm="1">
        <f t="array" ref="C403">_xlfn.REGEXEXTRACT(All_modules[[#This Row],[Code]],"[0-9]")</f>
        <v>3</v>
      </c>
      <c r="D403" s="48" t="str">
        <f>RIGHT(All_modules[[#This Row],[Code]], 1)</f>
        <v>1</v>
      </c>
      <c r="E403" s="27">
        <v>20</v>
      </c>
      <c r="F403" s="44" t="s">
        <v>1479</v>
      </c>
      <c r="G403" s="119" t="s">
        <v>1402</v>
      </c>
      <c r="I403" s="22"/>
      <c r="J403" s="22"/>
      <c r="K403" s="22"/>
      <c r="L403" s="22" t="s">
        <v>1403</v>
      </c>
      <c r="M403" s="22"/>
      <c r="N403" s="22"/>
      <c r="O403" s="22"/>
      <c r="P403" s="22"/>
      <c r="Q403" s="22"/>
      <c r="R403" s="33"/>
      <c r="S403" s="25"/>
      <c r="T403" s="21"/>
      <c r="U403" s="28"/>
      <c r="V403" s="30"/>
    </row>
    <row r="404" spans="1:22" x14ac:dyDescent="0.2">
      <c r="A404" s="124" t="s">
        <v>181</v>
      </c>
      <c r="B404" s="125" t="s">
        <v>180</v>
      </c>
      <c r="C404" s="112" t="str" cm="1">
        <f t="array" ref="C404">_xlfn.REGEXEXTRACT(All_modules[[#This Row],[Code]],"[0-9]")</f>
        <v>5</v>
      </c>
      <c r="D404" s="48" t="str">
        <f>RIGHT(All_modules[[#This Row],[Code]], 1)</f>
        <v>1</v>
      </c>
      <c r="E404" s="27">
        <v>20</v>
      </c>
      <c r="F404" s="44" t="s">
        <v>1479</v>
      </c>
      <c r="G404" s="119"/>
      <c r="I404" s="20"/>
      <c r="J404" s="20"/>
      <c r="K404" s="20"/>
      <c r="L404" s="20"/>
      <c r="M404" s="20"/>
      <c r="N404" s="20"/>
      <c r="O404" s="20"/>
      <c r="P404" s="20"/>
      <c r="Q404" s="20"/>
      <c r="R404" s="21" t="s">
        <v>1403</v>
      </c>
      <c r="S404" s="25"/>
      <c r="T404" s="21"/>
      <c r="U404" s="28"/>
      <c r="V404" s="30"/>
    </row>
    <row r="405" spans="1:22" x14ac:dyDescent="0.2">
      <c r="A405" s="124" t="s">
        <v>183</v>
      </c>
      <c r="B405" s="125" t="s">
        <v>182</v>
      </c>
      <c r="C405" s="112" t="str" cm="1">
        <f t="array" ref="C405">_xlfn.REGEXEXTRACT(All_modules[[#This Row],[Code]],"[0-9]")</f>
        <v>5</v>
      </c>
      <c r="D405" s="48" t="str">
        <f>RIGHT(All_modules[[#This Row],[Code]], 1)</f>
        <v>2</v>
      </c>
      <c r="E405" s="27">
        <v>20</v>
      </c>
      <c r="F405" s="44" t="s">
        <v>1479</v>
      </c>
      <c r="G405" s="119"/>
      <c r="I405" s="20"/>
      <c r="J405" s="20"/>
      <c r="K405" s="20"/>
      <c r="L405" s="20"/>
      <c r="M405" s="20"/>
      <c r="N405" s="20"/>
      <c r="O405" s="20"/>
      <c r="P405" s="20"/>
      <c r="Q405" s="20"/>
      <c r="R405" s="21" t="s">
        <v>1403</v>
      </c>
      <c r="S405" s="25"/>
      <c r="T405" s="21"/>
      <c r="U405" s="28"/>
      <c r="V405" s="30"/>
    </row>
    <row r="406" spans="1:22" x14ac:dyDescent="0.2">
      <c r="A406" s="124" t="s">
        <v>185</v>
      </c>
      <c r="B406" s="125" t="s">
        <v>184</v>
      </c>
      <c r="C406" s="112" t="str" cm="1">
        <f t="array" ref="C406">_xlfn.REGEXEXTRACT(All_modules[[#This Row],[Code]],"[0-9]")</f>
        <v>5</v>
      </c>
      <c r="D406" s="48" t="str">
        <f>RIGHT(All_modules[[#This Row],[Code]], 1)</f>
        <v>1</v>
      </c>
      <c r="E406" s="27">
        <v>20</v>
      </c>
      <c r="F406" s="44" t="s">
        <v>1479</v>
      </c>
      <c r="G406" s="119"/>
      <c r="I406" s="20"/>
      <c r="J406" s="20"/>
      <c r="K406" s="20"/>
      <c r="L406" s="20"/>
      <c r="M406" s="20"/>
      <c r="N406" s="20"/>
      <c r="O406" s="20"/>
      <c r="P406" s="20"/>
      <c r="Q406" s="20"/>
      <c r="R406" s="21" t="s">
        <v>1403</v>
      </c>
      <c r="S406" s="25"/>
      <c r="T406" s="21"/>
      <c r="U406" s="28"/>
      <c r="V406" s="30"/>
    </row>
    <row r="407" spans="1:22" x14ac:dyDescent="0.2">
      <c r="A407" s="124" t="s">
        <v>187</v>
      </c>
      <c r="B407" s="125" t="s">
        <v>186</v>
      </c>
      <c r="C407" s="112" t="str" cm="1">
        <f t="array" ref="C407">_xlfn.REGEXEXTRACT(All_modules[[#This Row],[Code]],"[0-9]")</f>
        <v>5</v>
      </c>
      <c r="D407" s="48" t="str">
        <f>RIGHT(All_modules[[#This Row],[Code]], 1)</f>
        <v>2</v>
      </c>
      <c r="E407" s="27">
        <v>20</v>
      </c>
      <c r="F407" s="44" t="s">
        <v>1479</v>
      </c>
      <c r="G407" s="119"/>
      <c r="I407" s="20"/>
      <c r="J407" s="20"/>
      <c r="K407" s="20"/>
      <c r="L407" s="20"/>
      <c r="M407" s="20"/>
      <c r="N407" s="20"/>
      <c r="O407" s="20"/>
      <c r="P407" s="20"/>
      <c r="Q407" s="20"/>
      <c r="R407" s="21" t="s">
        <v>1403</v>
      </c>
      <c r="S407" s="25"/>
      <c r="T407" s="21"/>
      <c r="U407" s="28"/>
      <c r="V407" s="30"/>
    </row>
    <row r="408" spans="1:22" x14ac:dyDescent="0.2">
      <c r="A408" s="124" t="s">
        <v>189</v>
      </c>
      <c r="B408" s="125" t="s">
        <v>188</v>
      </c>
      <c r="C408" s="112" t="str" cm="1">
        <f t="array" ref="C408">_xlfn.REGEXEXTRACT(All_modules[[#This Row],[Code]],"[0-9]")</f>
        <v>5</v>
      </c>
      <c r="D408" s="48" t="str">
        <f>RIGHT(All_modules[[#This Row],[Code]], 1)</f>
        <v>0</v>
      </c>
      <c r="E408" s="27">
        <v>20</v>
      </c>
      <c r="F408" s="44" t="s">
        <v>1479</v>
      </c>
      <c r="G408" s="119"/>
      <c r="I408" s="20"/>
      <c r="J408" s="20"/>
      <c r="K408" s="20"/>
      <c r="L408" s="20"/>
      <c r="M408" s="20"/>
      <c r="N408" s="20"/>
      <c r="O408" s="20"/>
      <c r="P408" s="20"/>
      <c r="Q408" s="20"/>
      <c r="R408" s="30" t="s">
        <v>1403</v>
      </c>
      <c r="S408" s="25"/>
      <c r="T408" s="21"/>
      <c r="U408" s="28"/>
      <c r="V408" s="30"/>
    </row>
    <row r="409" spans="1:22" x14ac:dyDescent="0.2">
      <c r="A409" s="124" t="s">
        <v>1351</v>
      </c>
      <c r="B409" s="125" t="s">
        <v>1350</v>
      </c>
      <c r="C409" s="112" t="str" cm="1">
        <f t="array" ref="C409">_xlfn.REGEXEXTRACT(All_modules[[#This Row],[Code]],"[0-9]")</f>
        <v>2</v>
      </c>
      <c r="D409" s="48" t="str">
        <f>RIGHT(All_modules[[#This Row],[Code]], 1)</f>
        <v>2</v>
      </c>
      <c r="E409" s="27">
        <v>20</v>
      </c>
      <c r="F409" s="44" t="s">
        <v>1482</v>
      </c>
      <c r="G409" s="119" t="s">
        <v>1402</v>
      </c>
      <c r="I409" s="22"/>
      <c r="J409" s="22"/>
      <c r="K409" s="22"/>
      <c r="L409" s="22" t="s">
        <v>1403</v>
      </c>
      <c r="M409" s="22"/>
      <c r="N409" s="22"/>
      <c r="O409" s="22"/>
      <c r="P409" s="22"/>
      <c r="Q409" s="22"/>
      <c r="R409" s="33"/>
      <c r="S409" s="25" t="s">
        <v>1437</v>
      </c>
      <c r="T409" s="21" t="s">
        <v>1416</v>
      </c>
      <c r="U409" s="28"/>
      <c r="V409" s="30"/>
    </row>
    <row r="410" spans="1:22" x14ac:dyDescent="0.2">
      <c r="A410" s="129" t="s">
        <v>687</v>
      </c>
      <c r="B410" s="125" t="s">
        <v>686</v>
      </c>
      <c r="C410" s="112" t="str" cm="1">
        <f t="array" ref="C410">_xlfn.REGEXEXTRACT(All_modules[[#This Row],[Code]],"[0-9]")</f>
        <v>2</v>
      </c>
      <c r="D410" s="48" t="str">
        <f>RIGHT(All_modules[[#This Row],[Code]], 1)</f>
        <v>1</v>
      </c>
      <c r="E410" s="27">
        <v>20</v>
      </c>
      <c r="F410" s="44" t="s">
        <v>1482</v>
      </c>
      <c r="G410" s="119" t="s">
        <v>1402</v>
      </c>
      <c r="J410" s="22" t="s">
        <v>1403</v>
      </c>
      <c r="K410" s="22"/>
      <c r="L410" s="22"/>
      <c r="M410" s="22"/>
      <c r="N410" s="22"/>
      <c r="O410" s="22"/>
      <c r="P410" s="22"/>
      <c r="Q410" s="22"/>
      <c r="R410" s="33"/>
      <c r="S410" s="25"/>
      <c r="T410" s="21"/>
    </row>
    <row r="411" spans="1:22" x14ac:dyDescent="0.2">
      <c r="A411" s="129" t="s">
        <v>1279</v>
      </c>
      <c r="B411" s="125" t="s">
        <v>1278</v>
      </c>
      <c r="C411" s="112" t="str" cm="1">
        <f t="array" ref="C411">_xlfn.REGEXEXTRACT(All_modules[[#This Row],[Code]],"[0-9]")</f>
        <v>2</v>
      </c>
      <c r="D411" s="48" t="str">
        <f>RIGHT(All_modules[[#This Row],[Code]], 1)</f>
        <v>1</v>
      </c>
      <c r="E411" s="27">
        <v>20</v>
      </c>
      <c r="F411" s="44" t="s">
        <v>1482</v>
      </c>
      <c r="G411" s="119" t="s">
        <v>1402</v>
      </c>
      <c r="J411" s="22"/>
      <c r="K411" s="22"/>
      <c r="L411" s="22" t="s">
        <v>1403</v>
      </c>
      <c r="M411" s="22"/>
      <c r="N411" s="22"/>
      <c r="O411" s="22"/>
      <c r="P411" s="22"/>
      <c r="Q411" s="22"/>
      <c r="R411" s="33"/>
      <c r="S411" s="25" t="s">
        <v>1437</v>
      </c>
      <c r="T411" s="21" t="s">
        <v>1409</v>
      </c>
    </row>
    <row r="412" spans="1:22" x14ac:dyDescent="0.2">
      <c r="A412" s="129" t="s">
        <v>279</v>
      </c>
      <c r="B412" s="4" t="s">
        <v>278</v>
      </c>
      <c r="C412" s="112" t="str" cm="1">
        <f t="array" ref="C412">_xlfn.REGEXEXTRACT(All_modules[[#This Row],[Code]],"[0-9]")</f>
        <v>2</v>
      </c>
      <c r="D412" s="48" t="str">
        <f>RIGHT(All_modules[[#This Row],[Code]], 1)</f>
        <v>2</v>
      </c>
      <c r="E412">
        <v>20</v>
      </c>
      <c r="F412" s="43" t="s">
        <v>1482</v>
      </c>
      <c r="G412" s="119" t="s">
        <v>1402</v>
      </c>
      <c r="J412" s="22"/>
      <c r="K412" s="22"/>
      <c r="L412" s="22"/>
      <c r="M412" s="22"/>
      <c r="N412" s="22"/>
      <c r="O412" s="22"/>
      <c r="P412" s="22" t="s">
        <v>1403</v>
      </c>
      <c r="Q412" s="22"/>
      <c r="R412" s="33"/>
      <c r="S412" s="25" t="s">
        <v>1441</v>
      </c>
      <c r="T412" s="21" t="s">
        <v>1437</v>
      </c>
    </row>
    <row r="413" spans="1:22" x14ac:dyDescent="0.2">
      <c r="A413" s="124" t="s">
        <v>381</v>
      </c>
      <c r="B413" s="125" t="s">
        <v>380</v>
      </c>
      <c r="C413" s="112" t="str" cm="1">
        <f t="array" ref="C413">_xlfn.REGEXEXTRACT(All_modules[[#This Row],[Code]],"[0-9]")</f>
        <v>3</v>
      </c>
      <c r="D413" s="48" t="str">
        <f>RIGHT(All_modules[[#This Row],[Code]], 1)</f>
        <v>1</v>
      </c>
      <c r="E413" s="27">
        <v>20</v>
      </c>
      <c r="F413" s="44" t="s">
        <v>1482</v>
      </c>
      <c r="G413" s="119" t="s">
        <v>1402</v>
      </c>
      <c r="I413" s="33"/>
      <c r="J413" s="22"/>
      <c r="K413" s="22"/>
      <c r="L413" s="22"/>
      <c r="M413" s="22"/>
      <c r="N413" s="22"/>
      <c r="O413" s="22"/>
      <c r="P413" s="22"/>
      <c r="Q413" s="22"/>
      <c r="R413" s="33"/>
      <c r="S413" s="25"/>
      <c r="T413" s="21"/>
      <c r="U413" s="28"/>
      <c r="V413" s="30"/>
    </row>
    <row r="414" spans="1:22" x14ac:dyDescent="0.2">
      <c r="A414" s="124" t="s">
        <v>379</v>
      </c>
      <c r="B414" s="125" t="s">
        <v>378</v>
      </c>
      <c r="C414" s="112" t="str" cm="1">
        <f t="array" ref="C414">_xlfn.REGEXEXTRACT(All_modules[[#This Row],[Code]],"[0-9]")</f>
        <v>3</v>
      </c>
      <c r="D414" s="48" t="str">
        <f>RIGHT(All_modules[[#This Row],[Code]], 1)</f>
        <v>2</v>
      </c>
      <c r="E414" s="27">
        <v>20</v>
      </c>
      <c r="F414" s="44" t="s">
        <v>1482</v>
      </c>
      <c r="G414" s="119" t="s">
        <v>1402</v>
      </c>
      <c r="I414" s="22"/>
      <c r="J414" s="22" t="s">
        <v>1403</v>
      </c>
      <c r="K414" s="22"/>
      <c r="L414" s="22"/>
      <c r="M414" s="22"/>
      <c r="N414" s="22"/>
      <c r="O414" s="22"/>
      <c r="P414" s="22"/>
      <c r="Q414" s="22"/>
      <c r="R414" s="33"/>
      <c r="S414" s="25" t="s">
        <v>1437</v>
      </c>
      <c r="T414" s="21"/>
      <c r="U414" s="28"/>
      <c r="V414" s="30"/>
    </row>
    <row r="415" spans="1:22" x14ac:dyDescent="0.2">
      <c r="A415" s="124" t="s">
        <v>1189</v>
      </c>
      <c r="B415" s="125" t="s">
        <v>1188</v>
      </c>
      <c r="C415" s="112" t="str" cm="1">
        <f t="array" ref="C415">_xlfn.REGEXEXTRACT(All_modules[[#This Row],[Code]],"[0-9]")</f>
        <v>3</v>
      </c>
      <c r="D415" s="48" t="str">
        <f>RIGHT(All_modules[[#This Row],[Code]], 1)</f>
        <v>2</v>
      </c>
      <c r="E415" s="27">
        <v>20</v>
      </c>
      <c r="F415" s="44" t="s">
        <v>1482</v>
      </c>
      <c r="G415" s="119" t="s">
        <v>1402</v>
      </c>
      <c r="I415" s="22"/>
      <c r="J415" s="22"/>
      <c r="K415" s="22"/>
      <c r="L415" s="22"/>
      <c r="M415" s="22"/>
      <c r="N415" s="22"/>
      <c r="O415" s="22"/>
      <c r="P415" s="22" t="s">
        <v>1403</v>
      </c>
      <c r="Q415" s="22"/>
      <c r="R415" s="33"/>
      <c r="S415" s="25"/>
      <c r="T415" s="21"/>
      <c r="U415" s="28"/>
      <c r="V415" s="30"/>
    </row>
    <row r="416" spans="1:22" x14ac:dyDescent="0.2">
      <c r="A416" s="124" t="s">
        <v>593</v>
      </c>
      <c r="B416" s="125" t="s">
        <v>592</v>
      </c>
      <c r="C416" s="112" t="str" cm="1">
        <f t="array" ref="C416">_xlfn.REGEXEXTRACT(All_modules[[#This Row],[Code]],"[0-9]")</f>
        <v>3</v>
      </c>
      <c r="D416" s="48" t="str">
        <f>RIGHT(All_modules[[#This Row],[Code]], 1)</f>
        <v>1</v>
      </c>
      <c r="E416" s="27">
        <v>20</v>
      </c>
      <c r="F416" s="44" t="s">
        <v>1482</v>
      </c>
      <c r="G416" s="119" t="s">
        <v>1402</v>
      </c>
      <c r="I416" s="22"/>
      <c r="J416" s="22"/>
      <c r="K416" s="22"/>
      <c r="L416" s="22"/>
      <c r="M416" s="22" t="s">
        <v>1403</v>
      </c>
      <c r="N416" s="22"/>
      <c r="O416" s="22"/>
      <c r="P416" s="22"/>
      <c r="Q416" s="22"/>
      <c r="R416" s="33"/>
      <c r="S416" s="25" t="s">
        <v>1437</v>
      </c>
      <c r="T416" s="21"/>
      <c r="U416" s="28"/>
      <c r="V416" s="30"/>
    </row>
    <row r="417" spans="1:22" x14ac:dyDescent="0.2">
      <c r="A417" s="124" t="s">
        <v>155</v>
      </c>
      <c r="B417" s="125" t="s">
        <v>154</v>
      </c>
      <c r="C417" s="112" t="str" cm="1">
        <f t="array" ref="C417">_xlfn.REGEXEXTRACT(All_modules[[#This Row],[Code]],"[0-9]")</f>
        <v>3</v>
      </c>
      <c r="D417" s="48" t="str">
        <f>RIGHT(All_modules[[#This Row],[Code]], 1)</f>
        <v>2</v>
      </c>
      <c r="E417" s="30">
        <v>20</v>
      </c>
      <c r="F417" s="44" t="s">
        <v>1482</v>
      </c>
      <c r="G417" s="119" t="s">
        <v>1402</v>
      </c>
      <c r="I417" s="22"/>
      <c r="J417" s="22"/>
      <c r="K417" s="22"/>
      <c r="L417" s="22" t="s">
        <v>1403</v>
      </c>
      <c r="M417" s="22" t="s">
        <v>1403</v>
      </c>
      <c r="N417" s="22"/>
      <c r="O417" s="22"/>
      <c r="P417" s="22"/>
      <c r="Q417" s="22"/>
      <c r="R417" s="33"/>
      <c r="S417" s="25" t="s">
        <v>1437</v>
      </c>
      <c r="T417" s="21" t="s">
        <v>1428</v>
      </c>
      <c r="U417" s="28"/>
      <c r="V417" s="30"/>
    </row>
    <row r="418" spans="1:22" x14ac:dyDescent="0.2">
      <c r="A418" s="124" t="s">
        <v>964</v>
      </c>
      <c r="B418" s="125" t="s">
        <v>963</v>
      </c>
      <c r="C418" s="112" t="str" cm="1">
        <f t="array" ref="C418">_xlfn.REGEXEXTRACT(All_modules[[#This Row],[Code]],"[0-9]")</f>
        <v>3</v>
      </c>
      <c r="D418" s="48" t="str">
        <f>RIGHT(All_modules[[#This Row],[Code]], 1)</f>
        <v>2</v>
      </c>
      <c r="E418" s="30">
        <v>20</v>
      </c>
      <c r="F418" s="44" t="s">
        <v>1482</v>
      </c>
      <c r="G418" s="119" t="s">
        <v>1402</v>
      </c>
      <c r="I418" s="22"/>
      <c r="J418" s="22"/>
      <c r="K418" s="22"/>
      <c r="L418" s="22" t="s">
        <v>1403</v>
      </c>
      <c r="M418" s="22"/>
      <c r="N418" s="22"/>
      <c r="O418" s="22"/>
      <c r="P418" s="22"/>
      <c r="Q418" s="22"/>
      <c r="R418" s="33"/>
      <c r="S418" s="25" t="s">
        <v>1437</v>
      </c>
      <c r="T418" s="21"/>
      <c r="U418" s="28"/>
      <c r="V418" s="30"/>
    </row>
    <row r="419" spans="1:22" x14ac:dyDescent="0.2">
      <c r="A419" s="124" t="s">
        <v>1299</v>
      </c>
      <c r="B419" s="125" t="s">
        <v>1298</v>
      </c>
      <c r="C419" s="112" t="str" cm="1">
        <f t="array" ref="C419">_xlfn.REGEXEXTRACT(All_modules[[#This Row],[Code]],"[0-9]")</f>
        <v>1</v>
      </c>
      <c r="D419" s="48" t="str">
        <f>RIGHT(All_modules[[#This Row],[Code]], 1)</f>
        <v>1</v>
      </c>
      <c r="E419" s="27">
        <v>20</v>
      </c>
      <c r="F419" s="44" t="s">
        <v>1483</v>
      </c>
      <c r="G419" s="119" t="s">
        <v>1402</v>
      </c>
      <c r="I419" s="20"/>
      <c r="J419" s="20"/>
      <c r="K419" s="20"/>
      <c r="L419" s="20"/>
      <c r="M419" s="20"/>
      <c r="N419" s="20"/>
      <c r="O419" s="20" t="s">
        <v>1403</v>
      </c>
      <c r="P419" s="20"/>
      <c r="Q419" s="20"/>
      <c r="R419" s="33"/>
      <c r="S419" s="25" t="s">
        <v>1405</v>
      </c>
      <c r="T419" s="21" t="s">
        <v>1411</v>
      </c>
      <c r="U419" s="28"/>
      <c r="V419" s="30" t="s">
        <v>179</v>
      </c>
    </row>
    <row r="420" spans="1:22" x14ac:dyDescent="0.2">
      <c r="A420" s="124" t="s">
        <v>1301</v>
      </c>
      <c r="B420" s="125" t="s">
        <v>1300</v>
      </c>
      <c r="C420" s="112" t="str" cm="1">
        <f t="array" ref="C420">_xlfn.REGEXEXTRACT(All_modules[[#This Row],[Code]],"[0-9]")</f>
        <v>1</v>
      </c>
      <c r="D420" s="48" t="str">
        <f>RIGHT(All_modules[[#This Row],[Code]], 1)</f>
        <v>2</v>
      </c>
      <c r="E420" s="30">
        <v>10</v>
      </c>
      <c r="F420" s="44" t="s">
        <v>1483</v>
      </c>
      <c r="G420" s="119" t="s">
        <v>1402</v>
      </c>
      <c r="I420" s="20"/>
      <c r="J420" s="20"/>
      <c r="K420" s="20"/>
      <c r="L420" s="20"/>
      <c r="M420" s="20"/>
      <c r="N420" s="20"/>
      <c r="O420" s="20" t="s">
        <v>1403</v>
      </c>
      <c r="P420" s="20"/>
      <c r="Q420" s="20"/>
      <c r="R420" s="33"/>
      <c r="S420" s="25" t="s">
        <v>1405</v>
      </c>
      <c r="T420" s="21" t="s">
        <v>1411</v>
      </c>
      <c r="U420" s="28"/>
      <c r="V420" s="30" t="s">
        <v>1302</v>
      </c>
    </row>
    <row r="421" spans="1:22" x14ac:dyDescent="0.2">
      <c r="A421" s="124" t="s">
        <v>1203</v>
      </c>
      <c r="B421" s="125" t="s">
        <v>1202</v>
      </c>
      <c r="C421" s="112" t="str" cm="1">
        <f t="array" ref="C421">_xlfn.REGEXEXTRACT(All_modules[[#This Row],[Code]],"[0-9]")</f>
        <v>1</v>
      </c>
      <c r="D421" s="48" t="str">
        <f>RIGHT(All_modules[[#This Row],[Code]], 1)</f>
        <v>2</v>
      </c>
      <c r="E421" s="27">
        <v>10</v>
      </c>
      <c r="F421" s="44" t="s">
        <v>1483</v>
      </c>
      <c r="G421" s="119" t="s">
        <v>1402</v>
      </c>
      <c r="I421" s="20"/>
      <c r="J421" s="20"/>
      <c r="K421" s="20"/>
      <c r="L421" s="20"/>
      <c r="M421" s="20"/>
      <c r="N421" s="20"/>
      <c r="O421" s="20" t="s">
        <v>1403</v>
      </c>
      <c r="P421" s="20"/>
      <c r="Q421" s="20"/>
      <c r="R421" s="21"/>
      <c r="S421" s="25" t="s">
        <v>1405</v>
      </c>
      <c r="T421" s="21" t="s">
        <v>1411</v>
      </c>
      <c r="U421" s="28"/>
      <c r="V421" s="30" t="s">
        <v>179</v>
      </c>
    </row>
    <row r="422" spans="1:22" x14ac:dyDescent="0.2">
      <c r="A422" s="124" t="s">
        <v>950</v>
      </c>
      <c r="B422" s="125" t="s">
        <v>949</v>
      </c>
      <c r="C422" s="112" t="str" cm="1">
        <f t="array" ref="C422">_xlfn.REGEXEXTRACT(All_modules[[#This Row],[Code]],"[0-9]")</f>
        <v>1</v>
      </c>
      <c r="D422" s="48" t="str">
        <f>RIGHT(All_modules[[#This Row],[Code]], 1)</f>
        <v>2</v>
      </c>
      <c r="E422" s="30">
        <v>10</v>
      </c>
      <c r="F422" s="44" t="s">
        <v>1483</v>
      </c>
      <c r="G422" s="119" t="s">
        <v>1402</v>
      </c>
      <c r="I422" s="20"/>
      <c r="J422" s="20"/>
      <c r="K422" s="20"/>
      <c r="L422" s="20"/>
      <c r="M422" s="20"/>
      <c r="N422" s="20"/>
      <c r="O422" s="20" t="s">
        <v>1403</v>
      </c>
      <c r="P422" s="20"/>
      <c r="Q422" s="20"/>
      <c r="R422" s="21"/>
      <c r="S422" s="25" t="s">
        <v>1405</v>
      </c>
      <c r="T422" s="21" t="s">
        <v>1411</v>
      </c>
      <c r="U422" s="28"/>
      <c r="V422" s="30" t="s">
        <v>179</v>
      </c>
    </row>
    <row r="423" spans="1:22" x14ac:dyDescent="0.2">
      <c r="A423" s="109" t="s">
        <v>1484</v>
      </c>
      <c r="B423" s="110" t="s">
        <v>177</v>
      </c>
      <c r="C423" s="112" t="str" cm="1">
        <f t="array" ref="C423">_xlfn.REGEXEXTRACT(All_modules[[#This Row],[Code]],"[0-9]")</f>
        <v>1</v>
      </c>
      <c r="D423" s="48" t="str">
        <f>RIGHT(All_modules[[#This Row],[Code]], 1)</f>
        <v>1</v>
      </c>
      <c r="E423" s="30">
        <v>20</v>
      </c>
      <c r="F423" s="44" t="s">
        <v>1483</v>
      </c>
      <c r="G423" s="119" t="s">
        <v>1402</v>
      </c>
      <c r="I423" s="22"/>
      <c r="J423" s="22" t="s">
        <v>1403</v>
      </c>
      <c r="K423" s="22"/>
      <c r="L423" s="22"/>
      <c r="M423" s="22"/>
      <c r="N423" s="22"/>
      <c r="O423" s="22"/>
      <c r="P423" s="22"/>
      <c r="Q423" s="22"/>
      <c r="R423" s="33"/>
      <c r="S423" s="25" t="s">
        <v>1405</v>
      </c>
      <c r="T423" s="21"/>
      <c r="U423" s="28"/>
      <c r="V423" s="30"/>
    </row>
    <row r="424" spans="1:22" x14ac:dyDescent="0.2">
      <c r="A424" s="124" t="s">
        <v>178</v>
      </c>
      <c r="B424" s="125" t="s">
        <v>177</v>
      </c>
      <c r="C424" s="112" t="str" cm="1">
        <f t="array" ref="C424">_xlfn.REGEXEXTRACT(All_modules[[#This Row],[Code]],"[0-9]")</f>
        <v>1</v>
      </c>
      <c r="D424" s="48" t="str">
        <f>RIGHT(All_modules[[#This Row],[Code]], 1)</f>
        <v>2</v>
      </c>
      <c r="E424" s="30">
        <v>20</v>
      </c>
      <c r="F424" s="44" t="s">
        <v>1483</v>
      </c>
      <c r="G424" s="119" t="s">
        <v>1402</v>
      </c>
      <c r="I424" s="20"/>
      <c r="J424" s="20"/>
      <c r="K424" s="20"/>
      <c r="L424" s="20"/>
      <c r="M424" s="20"/>
      <c r="N424" s="20" t="s">
        <v>1403</v>
      </c>
      <c r="O424" s="20"/>
      <c r="P424" s="20"/>
      <c r="Q424" s="20"/>
      <c r="R424" s="33"/>
      <c r="S424" s="25" t="s">
        <v>1405</v>
      </c>
      <c r="T424" s="21"/>
      <c r="U424" s="28"/>
      <c r="V424" s="30" t="s">
        <v>179</v>
      </c>
    </row>
    <row r="425" spans="1:22" x14ac:dyDescent="0.2">
      <c r="A425" s="124" t="s">
        <v>178</v>
      </c>
      <c r="B425" s="125" t="s">
        <v>943</v>
      </c>
      <c r="C425" s="112" t="str" cm="1">
        <f t="array" ref="C425">_xlfn.REGEXEXTRACT(All_modules[[#This Row],[Code]],"[0-9]")</f>
        <v>1</v>
      </c>
      <c r="D425" s="48" t="str">
        <f>RIGHT(All_modules[[#This Row],[Code]], 1)</f>
        <v>2</v>
      </c>
      <c r="E425" s="30">
        <v>20</v>
      </c>
      <c r="F425" s="44" t="s">
        <v>1483</v>
      </c>
      <c r="G425" s="119" t="s">
        <v>1402</v>
      </c>
      <c r="I425" s="20"/>
      <c r="J425" s="20"/>
      <c r="K425" s="20"/>
      <c r="L425" s="20"/>
      <c r="M425" s="20"/>
      <c r="N425" s="20" t="s">
        <v>1403</v>
      </c>
      <c r="O425" s="20"/>
      <c r="P425" s="20"/>
      <c r="Q425" s="20"/>
      <c r="R425" s="35"/>
      <c r="S425" s="25" t="s">
        <v>1405</v>
      </c>
      <c r="T425" s="21"/>
      <c r="U425" s="28"/>
      <c r="V425" s="30" t="s">
        <v>179</v>
      </c>
    </row>
    <row r="426" spans="1:22" x14ac:dyDescent="0.2">
      <c r="A426" s="124" t="s">
        <v>157</v>
      </c>
      <c r="B426" s="125" t="s">
        <v>156</v>
      </c>
      <c r="C426" s="112" t="str" cm="1">
        <f t="array" ref="C426">_xlfn.REGEXEXTRACT(All_modules[[#This Row],[Code]],"[0-9]")</f>
        <v>2</v>
      </c>
      <c r="D426" s="48" t="str">
        <f>RIGHT(All_modules[[#This Row],[Code]], 1)</f>
        <v>2</v>
      </c>
      <c r="E426" s="30">
        <v>20</v>
      </c>
      <c r="F426" s="44" t="s">
        <v>1483</v>
      </c>
      <c r="G426" s="119" t="s">
        <v>1402</v>
      </c>
      <c r="I426" s="20"/>
      <c r="J426" s="20"/>
      <c r="K426" s="20"/>
      <c r="L426" s="20"/>
      <c r="M426" s="20"/>
      <c r="N426" s="20"/>
      <c r="O426" s="20" t="s">
        <v>1403</v>
      </c>
      <c r="P426" s="20"/>
      <c r="Q426" s="20"/>
      <c r="R426" s="35"/>
      <c r="S426" s="25" t="s">
        <v>1405</v>
      </c>
      <c r="T426" s="21"/>
      <c r="U426" s="28"/>
      <c r="V426" s="30" t="s">
        <v>158</v>
      </c>
    </row>
    <row r="427" spans="1:22" x14ac:dyDescent="0.2">
      <c r="A427" s="124" t="s">
        <v>614</v>
      </c>
      <c r="B427" s="28" t="s">
        <v>613</v>
      </c>
      <c r="C427" s="112" t="str" cm="1">
        <f t="array" ref="C427">_xlfn.REGEXEXTRACT(All_modules[[#This Row],[Code]],"[0-9]")</f>
        <v>2</v>
      </c>
      <c r="D427" s="48" t="str">
        <f>RIGHT(All_modules[[#This Row],[Code]], 1)</f>
        <v>2</v>
      </c>
      <c r="E427" s="30">
        <v>10</v>
      </c>
      <c r="F427" s="44" t="s">
        <v>1483</v>
      </c>
      <c r="G427" s="119" t="s">
        <v>1402</v>
      </c>
      <c r="I427" s="20"/>
      <c r="J427" s="20"/>
      <c r="K427" s="20"/>
      <c r="L427" s="20"/>
      <c r="M427" s="20"/>
      <c r="N427" s="20"/>
      <c r="O427" s="20" t="s">
        <v>1403</v>
      </c>
      <c r="P427" s="20"/>
      <c r="Q427" s="20"/>
      <c r="R427" s="35"/>
      <c r="S427" s="25" t="s">
        <v>1405</v>
      </c>
      <c r="T427" s="4" t="s">
        <v>1411</v>
      </c>
      <c r="U427" s="28"/>
      <c r="V427" s="30" t="s">
        <v>615</v>
      </c>
    </row>
    <row r="428" spans="1:22" x14ac:dyDescent="0.2">
      <c r="A428" s="124" t="s">
        <v>942</v>
      </c>
      <c r="B428" s="125" t="s">
        <v>941</v>
      </c>
      <c r="C428" s="112" t="str" cm="1">
        <f t="array" ref="C428">_xlfn.REGEXEXTRACT(All_modules[[#This Row],[Code]],"[0-9]")</f>
        <v>2</v>
      </c>
      <c r="D428" s="48" t="str">
        <f>RIGHT(All_modules[[#This Row],[Code]], 1)</f>
        <v>2</v>
      </c>
      <c r="E428" s="30">
        <v>20</v>
      </c>
      <c r="F428" s="44" t="s">
        <v>1483</v>
      </c>
      <c r="G428" s="119" t="s">
        <v>1402</v>
      </c>
      <c r="I428" s="22"/>
      <c r="J428" s="22"/>
      <c r="K428" s="22"/>
      <c r="L428" s="22"/>
      <c r="M428" s="22"/>
      <c r="N428" s="22" t="s">
        <v>1403</v>
      </c>
      <c r="O428" s="22" t="s">
        <v>1403</v>
      </c>
      <c r="P428" s="22"/>
      <c r="Q428" s="22"/>
      <c r="R428" s="35"/>
      <c r="S428" s="25"/>
      <c r="T428" s="21"/>
      <c r="U428" s="28"/>
      <c r="V428" s="30"/>
    </row>
    <row r="429" spans="1:22" x14ac:dyDescent="0.2">
      <c r="A429" s="124" t="s">
        <v>947</v>
      </c>
      <c r="B429" s="125" t="s">
        <v>946</v>
      </c>
      <c r="C429" s="112" t="str" cm="1">
        <f t="array" ref="C429">_xlfn.REGEXEXTRACT(All_modules[[#This Row],[Code]],"[0-9]")</f>
        <v>2</v>
      </c>
      <c r="D429" s="48" t="str">
        <f>RIGHT(All_modules[[#This Row],[Code]], 1)</f>
        <v>1</v>
      </c>
      <c r="E429" s="27">
        <v>20</v>
      </c>
      <c r="F429" s="44" t="s">
        <v>1483</v>
      </c>
      <c r="G429" s="119" t="s">
        <v>1402</v>
      </c>
      <c r="I429" s="22"/>
      <c r="J429" s="22"/>
      <c r="K429" s="22"/>
      <c r="L429" s="22"/>
      <c r="M429" s="22" t="s">
        <v>1403</v>
      </c>
      <c r="N429" s="22" t="s">
        <v>1403</v>
      </c>
      <c r="O429" s="22"/>
      <c r="P429" s="22"/>
      <c r="Q429" s="22"/>
      <c r="R429" s="33"/>
      <c r="S429" s="25" t="s">
        <v>1405</v>
      </c>
      <c r="T429" s="21"/>
      <c r="U429" s="28"/>
      <c r="V429" s="30" t="s">
        <v>948</v>
      </c>
    </row>
    <row r="430" spans="1:22" x14ac:dyDescent="0.2">
      <c r="A430" s="124" t="s">
        <v>945</v>
      </c>
      <c r="B430" s="125" t="s">
        <v>944</v>
      </c>
      <c r="C430" s="112" t="str" cm="1">
        <f t="array" ref="C430">_xlfn.REGEXEXTRACT(All_modules[[#This Row],[Code]],"[0-9]")</f>
        <v>2</v>
      </c>
      <c r="D430" s="48" t="str">
        <f>RIGHT(All_modules[[#This Row],[Code]], 1)</f>
        <v>2</v>
      </c>
      <c r="E430" s="30">
        <v>20</v>
      </c>
      <c r="F430" s="44" t="s">
        <v>1483</v>
      </c>
      <c r="G430" s="119" t="s">
        <v>1402</v>
      </c>
      <c r="I430" s="20"/>
      <c r="J430" s="20"/>
      <c r="K430" s="20"/>
      <c r="L430" s="20"/>
      <c r="M430" s="20"/>
      <c r="N430" s="20" t="s">
        <v>1403</v>
      </c>
      <c r="O430" s="20"/>
      <c r="P430" s="20"/>
      <c r="Q430" s="20"/>
      <c r="R430" s="35"/>
      <c r="S430" s="25" t="s">
        <v>1405</v>
      </c>
      <c r="T430" s="21" t="s">
        <v>1406</v>
      </c>
      <c r="U430" s="28"/>
      <c r="V430" s="30" t="s">
        <v>179</v>
      </c>
    </row>
    <row r="431" spans="1:22" x14ac:dyDescent="0.2">
      <c r="A431" s="124" t="s">
        <v>1194</v>
      </c>
      <c r="B431" s="125" t="s">
        <v>1193</v>
      </c>
      <c r="C431" s="112" t="str" cm="1">
        <f t="array" ref="C431">_xlfn.REGEXEXTRACT(All_modules[[#This Row],[Code]],"[0-9]")</f>
        <v>2</v>
      </c>
      <c r="D431" s="48" t="str">
        <f>RIGHT(All_modules[[#This Row],[Code]], 1)</f>
        <v>1</v>
      </c>
      <c r="E431" s="30">
        <v>20</v>
      </c>
      <c r="F431" s="44" t="s">
        <v>1483</v>
      </c>
      <c r="G431" s="119" t="s">
        <v>1402</v>
      </c>
      <c r="I431" s="22"/>
      <c r="J431" s="22"/>
      <c r="K431" s="22"/>
      <c r="L431" s="22"/>
      <c r="M431" s="22"/>
      <c r="N431" s="22"/>
      <c r="O431" s="22"/>
      <c r="P431" s="22"/>
      <c r="Q431" s="22"/>
      <c r="R431" s="35"/>
      <c r="S431" s="25" t="s">
        <v>1405</v>
      </c>
      <c r="T431" s="21"/>
      <c r="U431" s="28"/>
      <c r="V431" s="30" t="s">
        <v>1195</v>
      </c>
    </row>
    <row r="432" spans="1:22" x14ac:dyDescent="0.2">
      <c r="A432" s="124" t="s">
        <v>803</v>
      </c>
      <c r="B432" s="125" t="s">
        <v>802</v>
      </c>
      <c r="C432" s="112" t="str" cm="1">
        <f t="array" ref="C432">_xlfn.REGEXEXTRACT(All_modules[[#This Row],[Code]],"[0-9]")</f>
        <v>2</v>
      </c>
      <c r="D432" s="48" t="str">
        <f>RIGHT(All_modules[[#This Row],[Code]], 1)</f>
        <v>1</v>
      </c>
      <c r="E432" s="27">
        <v>20</v>
      </c>
      <c r="F432" s="44" t="s">
        <v>1483</v>
      </c>
      <c r="G432" s="119" t="s">
        <v>1402</v>
      </c>
      <c r="I432" s="22"/>
      <c r="J432" s="22"/>
      <c r="K432" s="22"/>
      <c r="L432" s="22"/>
      <c r="M432" s="22"/>
      <c r="N432" s="22"/>
      <c r="O432" s="22"/>
      <c r="P432" s="22"/>
      <c r="Q432" s="22"/>
      <c r="R432" s="33"/>
      <c r="S432" s="25"/>
      <c r="T432" s="21"/>
      <c r="U432" s="28"/>
      <c r="V432" s="30"/>
    </row>
    <row r="433" spans="1:22" x14ac:dyDescent="0.2">
      <c r="A433" s="124" t="s">
        <v>128</v>
      </c>
      <c r="B433" s="125" t="s">
        <v>127</v>
      </c>
      <c r="C433" s="112" t="str" cm="1">
        <f t="array" ref="C433">_xlfn.REGEXEXTRACT(All_modules[[#This Row],[Code]],"[0-9]")</f>
        <v>3</v>
      </c>
      <c r="D433" s="48" t="str">
        <f>RIGHT(All_modules[[#This Row],[Code]], 1)</f>
        <v>2</v>
      </c>
      <c r="E433" s="27">
        <v>20</v>
      </c>
      <c r="F433" s="44" t="s">
        <v>1483</v>
      </c>
      <c r="G433" s="119" t="s">
        <v>1402</v>
      </c>
      <c r="I433" s="20" t="s">
        <v>1403</v>
      </c>
      <c r="J433" s="20"/>
      <c r="K433" s="20"/>
      <c r="L433" s="20"/>
      <c r="M433" s="20"/>
      <c r="N433" s="20"/>
      <c r="O433" s="20"/>
      <c r="P433" s="20"/>
      <c r="Q433" s="20"/>
      <c r="R433" s="33"/>
      <c r="S433" s="25" t="s">
        <v>1405</v>
      </c>
      <c r="T433" s="21"/>
      <c r="U433" s="28"/>
      <c r="V433" s="30"/>
    </row>
    <row r="434" spans="1:22" x14ac:dyDescent="0.2">
      <c r="A434" s="124" t="s">
        <v>121</v>
      </c>
      <c r="B434" s="125" t="s">
        <v>120</v>
      </c>
      <c r="C434" s="112" t="str" cm="1">
        <f t="array" ref="C434">_xlfn.REGEXEXTRACT(All_modules[[#This Row],[Code]],"[0-9]")</f>
        <v>3</v>
      </c>
      <c r="D434" s="48" t="str">
        <f>RIGHT(All_modules[[#This Row],[Code]], 1)</f>
        <v>0</v>
      </c>
      <c r="E434" s="27">
        <v>20</v>
      </c>
      <c r="F434" s="44" t="s">
        <v>1483</v>
      </c>
      <c r="G434" s="119" t="s">
        <v>1402</v>
      </c>
      <c r="I434" s="20"/>
      <c r="J434" s="20"/>
      <c r="K434" s="20"/>
      <c r="L434" s="20"/>
      <c r="M434" s="20"/>
      <c r="N434" s="20" t="s">
        <v>1403</v>
      </c>
      <c r="O434" s="20"/>
      <c r="P434" s="20"/>
      <c r="Q434" s="20"/>
      <c r="R434" s="33"/>
      <c r="S434" s="25" t="s">
        <v>1405</v>
      </c>
      <c r="T434" s="21"/>
      <c r="U434" s="28"/>
      <c r="V434" s="30" t="s">
        <v>122</v>
      </c>
    </row>
    <row r="435" spans="1:22" x14ac:dyDescent="0.2">
      <c r="A435" s="124" t="s">
        <v>124</v>
      </c>
      <c r="B435" s="125" t="s">
        <v>123</v>
      </c>
      <c r="C435" s="112" t="str" cm="1">
        <f t="array" ref="C435">_xlfn.REGEXEXTRACT(All_modules[[#This Row],[Code]],"[0-9]")</f>
        <v>3</v>
      </c>
      <c r="D435" s="48" t="str">
        <f>RIGHT(All_modules[[#This Row],[Code]], 1)</f>
        <v>0</v>
      </c>
      <c r="E435" s="30">
        <v>20</v>
      </c>
      <c r="F435" s="44" t="s">
        <v>1483</v>
      </c>
      <c r="G435" s="119" t="s">
        <v>1402</v>
      </c>
      <c r="I435" s="22"/>
      <c r="J435" s="22"/>
      <c r="K435" s="22"/>
      <c r="L435" s="22"/>
      <c r="M435" s="22"/>
      <c r="N435" s="22"/>
      <c r="O435" s="22"/>
      <c r="P435" s="22"/>
      <c r="Q435" s="22"/>
      <c r="R435" s="35"/>
      <c r="S435" s="25"/>
      <c r="T435" s="21"/>
      <c r="U435" s="28"/>
      <c r="V435" s="30"/>
    </row>
    <row r="436" spans="1:22" x14ac:dyDescent="0.2">
      <c r="A436" s="124" t="s">
        <v>730</v>
      </c>
      <c r="B436" s="125" t="s">
        <v>729</v>
      </c>
      <c r="C436" s="112" t="str" cm="1">
        <f t="array" ref="C436">_xlfn.REGEXEXTRACT(All_modules[[#This Row],[Code]],"[0-9]")</f>
        <v>1</v>
      </c>
      <c r="D436" s="48" t="str">
        <f>RIGHT(All_modules[[#This Row],[Code]], 1)</f>
        <v>1</v>
      </c>
      <c r="E436" s="30">
        <v>20</v>
      </c>
      <c r="F436" s="44" t="s">
        <v>1485</v>
      </c>
      <c r="G436" s="119" t="s">
        <v>1402</v>
      </c>
      <c r="I436" s="22" t="s">
        <v>1403</v>
      </c>
      <c r="J436" s="22"/>
      <c r="K436" s="22"/>
      <c r="L436" s="22"/>
      <c r="M436" s="22"/>
      <c r="N436" s="22"/>
      <c r="O436" s="22"/>
      <c r="P436" s="22"/>
      <c r="Q436" s="22"/>
      <c r="R436" s="35"/>
      <c r="S436" s="25" t="s">
        <v>1427</v>
      </c>
      <c r="T436" s="21" t="s">
        <v>1428</v>
      </c>
      <c r="U436" s="28"/>
      <c r="V436" s="30"/>
    </row>
    <row r="437" spans="1:22" x14ac:dyDescent="0.2">
      <c r="A437" s="124" t="s">
        <v>1183</v>
      </c>
      <c r="B437" s="125" t="s">
        <v>1182</v>
      </c>
      <c r="C437" s="112" t="str" cm="1">
        <f t="array" ref="C437">_xlfn.REGEXEXTRACT(All_modules[[#This Row],[Code]],"[0-9]")</f>
        <v>1</v>
      </c>
      <c r="D437" s="48" t="str">
        <f>RIGHT(All_modules[[#This Row],[Code]], 1)</f>
        <v>1</v>
      </c>
      <c r="E437" s="30">
        <v>20</v>
      </c>
      <c r="F437" s="44" t="s">
        <v>1485</v>
      </c>
      <c r="G437" s="119" t="s">
        <v>1402</v>
      </c>
      <c r="I437" s="22" t="s">
        <v>1403</v>
      </c>
      <c r="J437" s="22"/>
      <c r="K437" s="22"/>
      <c r="L437" s="22"/>
      <c r="M437" s="22"/>
      <c r="N437" s="22"/>
      <c r="O437" s="22"/>
      <c r="P437" s="22"/>
      <c r="Q437" s="22"/>
      <c r="R437" s="35"/>
      <c r="S437" s="25"/>
      <c r="T437" s="21"/>
      <c r="U437" s="28"/>
      <c r="V437" s="30"/>
    </row>
    <row r="438" spans="1:22" x14ac:dyDescent="0.2">
      <c r="A438" s="124" t="s">
        <v>344</v>
      </c>
      <c r="B438" s="125" t="s">
        <v>343</v>
      </c>
      <c r="C438" s="112" t="str" cm="1">
        <f t="array" ref="C438">_xlfn.REGEXEXTRACT(All_modules[[#This Row],[Code]],"[0-9]")</f>
        <v>1</v>
      </c>
      <c r="D438" s="48" t="str">
        <f>RIGHT(All_modules[[#This Row],[Code]], 1)</f>
        <v>2</v>
      </c>
      <c r="E438" s="27">
        <v>20</v>
      </c>
      <c r="F438" s="44" t="s">
        <v>1485</v>
      </c>
      <c r="G438" s="119" t="s">
        <v>1402</v>
      </c>
      <c r="I438" s="22"/>
      <c r="J438" s="22" t="s">
        <v>1403</v>
      </c>
      <c r="K438" s="22"/>
      <c r="L438" s="22"/>
      <c r="M438" s="22"/>
      <c r="N438" s="22"/>
      <c r="O438" s="22"/>
      <c r="P438" s="22"/>
      <c r="Q438" s="22"/>
      <c r="R438" s="33"/>
      <c r="S438" s="25" t="s">
        <v>1427</v>
      </c>
      <c r="T438" s="21"/>
      <c r="U438" s="28"/>
      <c r="V438" s="30"/>
    </row>
    <row r="439" spans="1:22" x14ac:dyDescent="0.2">
      <c r="A439" s="124" t="s">
        <v>638</v>
      </c>
      <c r="B439" s="125" t="s">
        <v>637</v>
      </c>
      <c r="C439" s="112" t="str" cm="1">
        <f t="array" ref="C439">_xlfn.REGEXEXTRACT(All_modules[[#This Row],[Code]],"[0-9]")</f>
        <v>1</v>
      </c>
      <c r="D439" s="48" t="str">
        <f>RIGHT(All_modules[[#This Row],[Code]], 1)</f>
        <v>2</v>
      </c>
      <c r="E439" s="27">
        <v>20</v>
      </c>
      <c r="F439" s="44" t="s">
        <v>1485</v>
      </c>
      <c r="G439" s="119" t="s">
        <v>1402</v>
      </c>
      <c r="I439" s="22" t="s">
        <v>1403</v>
      </c>
      <c r="J439" s="22"/>
      <c r="K439" s="22" t="s">
        <v>1403</v>
      </c>
      <c r="L439" s="22"/>
      <c r="M439" s="22"/>
      <c r="N439" s="22"/>
      <c r="O439" s="22"/>
      <c r="P439" s="22"/>
      <c r="Q439" s="22"/>
      <c r="R439" s="33"/>
      <c r="S439" s="25"/>
      <c r="T439" s="21"/>
      <c r="U439" s="28"/>
      <c r="V439" s="30"/>
    </row>
    <row r="440" spans="1:22" x14ac:dyDescent="0.2">
      <c r="A440" s="124" t="s">
        <v>749</v>
      </c>
      <c r="B440" s="125" t="s">
        <v>748</v>
      </c>
      <c r="C440" s="112" t="str" cm="1">
        <f t="array" ref="C440">_xlfn.REGEXEXTRACT(All_modules[[#This Row],[Code]],"[0-9]")</f>
        <v>1</v>
      </c>
      <c r="D440" s="48" t="str">
        <f>RIGHT(All_modules[[#This Row],[Code]], 1)</f>
        <v>2</v>
      </c>
      <c r="E440" s="27">
        <v>20</v>
      </c>
      <c r="F440" s="44" t="s">
        <v>1485</v>
      </c>
      <c r="G440" s="119" t="s">
        <v>1402</v>
      </c>
      <c r="I440" s="22"/>
      <c r="J440" s="22"/>
      <c r="K440" s="22" t="s">
        <v>1403</v>
      </c>
      <c r="L440" s="22"/>
      <c r="M440" s="22"/>
      <c r="N440" s="22"/>
      <c r="O440" s="22"/>
      <c r="P440" s="22"/>
      <c r="Q440" s="22"/>
      <c r="R440" s="33"/>
      <c r="S440" s="25"/>
      <c r="T440" s="21"/>
      <c r="U440" s="28"/>
      <c r="V440" s="30"/>
    </row>
    <row r="441" spans="1:22" x14ac:dyDescent="0.2">
      <c r="A441" s="124" t="s">
        <v>751</v>
      </c>
      <c r="B441" s="125" t="s">
        <v>750</v>
      </c>
      <c r="C441" s="112" t="str" cm="1">
        <f t="array" ref="C441">_xlfn.REGEXEXTRACT(All_modules[[#This Row],[Code]],"[0-9]")</f>
        <v>1</v>
      </c>
      <c r="D441" s="48" t="str">
        <f>RIGHT(All_modules[[#This Row],[Code]], 1)</f>
        <v>1</v>
      </c>
      <c r="E441" s="27">
        <v>20</v>
      </c>
      <c r="F441" s="44" t="s">
        <v>1485</v>
      </c>
      <c r="G441" s="119" t="s">
        <v>1402</v>
      </c>
      <c r="I441" s="22"/>
      <c r="J441" s="22"/>
      <c r="K441" s="22" t="s">
        <v>1403</v>
      </c>
      <c r="L441" s="22"/>
      <c r="M441" s="22"/>
      <c r="N441" s="22"/>
      <c r="O441" s="22"/>
      <c r="P441" s="22"/>
      <c r="Q441" s="22"/>
      <c r="R441" s="33"/>
      <c r="S441" s="25" t="s">
        <v>1410</v>
      </c>
      <c r="T441" s="21"/>
      <c r="U441" s="28"/>
      <c r="V441" s="30"/>
    </row>
    <row r="442" spans="1:22" x14ac:dyDescent="0.2">
      <c r="A442" s="124" t="s">
        <v>772</v>
      </c>
      <c r="B442" s="125" t="s">
        <v>771</v>
      </c>
      <c r="C442" s="112" t="str" cm="1">
        <f t="array" ref="C442">_xlfn.REGEXEXTRACT(All_modules[[#This Row],[Code]],"[0-9]")</f>
        <v>2</v>
      </c>
      <c r="D442" s="48" t="str">
        <f>RIGHT(All_modules[[#This Row],[Code]], 1)</f>
        <v>2</v>
      </c>
      <c r="E442" s="27">
        <v>20</v>
      </c>
      <c r="F442" s="44" t="s">
        <v>1485</v>
      </c>
      <c r="G442" s="119" t="s">
        <v>1402</v>
      </c>
      <c r="I442" s="22"/>
      <c r="J442" s="22"/>
      <c r="K442" s="22"/>
      <c r="L442" s="22"/>
      <c r="M442" s="22"/>
      <c r="N442" s="22"/>
      <c r="O442" s="22"/>
      <c r="P442" s="22"/>
      <c r="Q442" s="22"/>
      <c r="R442" s="33"/>
      <c r="S442" s="25"/>
      <c r="T442" s="21"/>
      <c r="U442" s="28"/>
      <c r="V442" s="30"/>
    </row>
    <row r="443" spans="1:22" x14ac:dyDescent="0.2">
      <c r="A443" s="124" t="s">
        <v>993</v>
      </c>
      <c r="B443" s="125" t="s">
        <v>992</v>
      </c>
      <c r="C443" s="112" t="str" cm="1">
        <f t="array" ref="C443">_xlfn.REGEXEXTRACT(All_modules[[#This Row],[Code]],"[0-9]")</f>
        <v>2</v>
      </c>
      <c r="D443" s="48" t="str">
        <f>RIGHT(All_modules[[#This Row],[Code]], 1)</f>
        <v>1</v>
      </c>
      <c r="E443" s="27">
        <v>20</v>
      </c>
      <c r="F443" s="44" t="s">
        <v>1485</v>
      </c>
      <c r="G443" s="119" t="s">
        <v>1402</v>
      </c>
      <c r="I443" s="22"/>
      <c r="J443" s="22"/>
      <c r="K443" s="22" t="s">
        <v>1403</v>
      </c>
      <c r="L443" s="22"/>
      <c r="M443" s="22"/>
      <c r="N443" s="22"/>
      <c r="O443" s="22"/>
      <c r="P443" s="22"/>
      <c r="Q443" s="22"/>
      <c r="R443" s="33"/>
      <c r="S443" s="25" t="s">
        <v>1480</v>
      </c>
      <c r="T443" s="21"/>
      <c r="U443" s="28"/>
      <c r="V443" s="30"/>
    </row>
    <row r="444" spans="1:22" x14ac:dyDescent="0.2">
      <c r="A444" s="124" t="s">
        <v>991</v>
      </c>
      <c r="B444" s="125" t="s">
        <v>990</v>
      </c>
      <c r="C444" s="112" t="str" cm="1">
        <f t="array" ref="C444">_xlfn.REGEXEXTRACT(All_modules[[#This Row],[Code]],"[0-9]")</f>
        <v>2</v>
      </c>
      <c r="D444" s="48" t="str">
        <f>RIGHT(All_modules[[#This Row],[Code]], 1)</f>
        <v>2</v>
      </c>
      <c r="E444" s="27">
        <v>20</v>
      </c>
      <c r="F444" s="44" t="s">
        <v>1485</v>
      </c>
      <c r="G444" s="119" t="s">
        <v>1402</v>
      </c>
      <c r="I444" s="22"/>
      <c r="J444" s="22"/>
      <c r="K444" s="22" t="s">
        <v>1403</v>
      </c>
      <c r="L444" s="22"/>
      <c r="M444" s="22"/>
      <c r="N444" s="22"/>
      <c r="O444" s="22"/>
      <c r="P444" s="22"/>
      <c r="Q444" s="22"/>
      <c r="R444" s="33"/>
      <c r="S444" s="25" t="s">
        <v>1448</v>
      </c>
      <c r="T444" s="21"/>
      <c r="U444" s="28"/>
      <c r="V444" s="30"/>
    </row>
    <row r="445" spans="1:22" x14ac:dyDescent="0.2">
      <c r="A445" s="124" t="s">
        <v>497</v>
      </c>
      <c r="B445" s="125" t="s">
        <v>496</v>
      </c>
      <c r="C445" s="112" t="str" cm="1">
        <f t="array" ref="C445">_xlfn.REGEXEXTRACT(All_modules[[#This Row],[Code]],"[0-9]")</f>
        <v>2</v>
      </c>
      <c r="D445" s="48" t="str">
        <f>RIGHT(All_modules[[#This Row],[Code]], 1)</f>
        <v>2</v>
      </c>
      <c r="E445" s="27">
        <v>20</v>
      </c>
      <c r="F445" s="44" t="s">
        <v>1485</v>
      </c>
      <c r="G445" s="119" t="s">
        <v>1402</v>
      </c>
      <c r="I445" s="22"/>
      <c r="J445" s="22" t="s">
        <v>1403</v>
      </c>
      <c r="K445" s="22"/>
      <c r="L445" s="22"/>
      <c r="M445" s="22"/>
      <c r="N445" s="22"/>
      <c r="O445" s="22"/>
      <c r="P445" s="22"/>
      <c r="Q445" s="22"/>
      <c r="R445" s="33"/>
      <c r="S445" s="25"/>
      <c r="T445" s="21"/>
      <c r="U445" s="28"/>
      <c r="V445" s="30" t="s">
        <v>498</v>
      </c>
    </row>
    <row r="446" spans="1:22" x14ac:dyDescent="0.2">
      <c r="A446" s="124" t="s">
        <v>466</v>
      </c>
      <c r="B446" s="125" t="s">
        <v>465</v>
      </c>
      <c r="C446" s="112" t="str" cm="1">
        <f t="array" ref="C446">_xlfn.REGEXEXTRACT(All_modules[[#This Row],[Code]],"[0-9]")</f>
        <v>2</v>
      </c>
      <c r="D446" s="48" t="str">
        <f>RIGHT(All_modules[[#This Row],[Code]], 1)</f>
        <v>1</v>
      </c>
      <c r="E446" s="30">
        <v>20</v>
      </c>
      <c r="F446" s="44" t="s">
        <v>1485</v>
      </c>
      <c r="G446" s="119" t="s">
        <v>1402</v>
      </c>
      <c r="I446" s="22" t="s">
        <v>1403</v>
      </c>
      <c r="J446" s="22"/>
      <c r="K446" s="22"/>
      <c r="L446" s="22"/>
      <c r="M446" s="22"/>
      <c r="N446" s="22"/>
      <c r="O446" s="22"/>
      <c r="P446" s="22"/>
      <c r="Q446" s="22"/>
      <c r="R446" s="35"/>
      <c r="S446" s="25" t="s">
        <v>1427</v>
      </c>
      <c r="T446" s="21"/>
      <c r="U446" s="28"/>
      <c r="V446" s="30" t="s">
        <v>84</v>
      </c>
    </row>
    <row r="447" spans="1:22" x14ac:dyDescent="0.2">
      <c r="A447" s="124" t="s">
        <v>83</v>
      </c>
      <c r="B447" s="125" t="s">
        <v>82</v>
      </c>
      <c r="C447" s="112" t="str" cm="1">
        <f t="array" ref="C447">_xlfn.REGEXEXTRACT(All_modules[[#This Row],[Code]],"[0-9]")</f>
        <v>2</v>
      </c>
      <c r="D447" s="48" t="str">
        <f>RIGHT(All_modules[[#This Row],[Code]], 1)</f>
        <v>2</v>
      </c>
      <c r="E447" s="30">
        <v>20</v>
      </c>
      <c r="F447" s="44" t="s">
        <v>1485</v>
      </c>
      <c r="G447" s="119" t="s">
        <v>1402</v>
      </c>
      <c r="I447" s="22"/>
      <c r="J447" s="22"/>
      <c r="K447" s="22" t="s">
        <v>1403</v>
      </c>
      <c r="L447" s="22"/>
      <c r="M447" s="22"/>
      <c r="N447" s="22"/>
      <c r="O447" s="22"/>
      <c r="P447" s="22"/>
      <c r="Q447" s="22"/>
      <c r="R447" s="35"/>
      <c r="S447" s="25"/>
      <c r="T447" s="21"/>
      <c r="U447" s="28"/>
      <c r="V447" s="30" t="s">
        <v>84</v>
      </c>
    </row>
    <row r="448" spans="1:22" x14ac:dyDescent="0.2">
      <c r="A448" s="109" t="s">
        <v>1486</v>
      </c>
      <c r="B448" s="110" t="s">
        <v>1487</v>
      </c>
      <c r="C448" s="112" t="str" cm="1">
        <f t="array" ref="C448">_xlfn.REGEXEXTRACT(All_modules[[#This Row],[Code]],"[0-9]")</f>
        <v>2</v>
      </c>
      <c r="D448" s="48" t="str">
        <f>RIGHT(All_modules[[#This Row],[Code]], 1)</f>
        <v>1</v>
      </c>
      <c r="E448" s="27">
        <v>20</v>
      </c>
      <c r="F448" s="44" t="s">
        <v>1485</v>
      </c>
      <c r="G448" s="119" t="s">
        <v>1402</v>
      </c>
      <c r="I448" s="22" t="s">
        <v>1403</v>
      </c>
      <c r="J448" s="22"/>
      <c r="K448" s="22"/>
      <c r="L448" s="22"/>
      <c r="M448" s="22"/>
      <c r="N448" s="22"/>
      <c r="O448" s="22" t="s">
        <v>1403</v>
      </c>
      <c r="P448" s="22"/>
      <c r="Q448" s="22"/>
      <c r="R448" s="33"/>
      <c r="S448" s="25" t="s">
        <v>1408</v>
      </c>
      <c r="T448" s="21"/>
      <c r="U448" s="28"/>
      <c r="V448" s="30"/>
    </row>
    <row r="449" spans="1:22" x14ac:dyDescent="0.2">
      <c r="A449" s="124" t="s">
        <v>473</v>
      </c>
      <c r="B449" s="125" t="s">
        <v>472</v>
      </c>
      <c r="C449" s="112" t="str" cm="1">
        <f t="array" ref="C449">_xlfn.REGEXEXTRACT(All_modules[[#This Row],[Code]],"[0-9]")</f>
        <v>2</v>
      </c>
      <c r="D449" s="48" t="str">
        <f>RIGHT(All_modules[[#This Row],[Code]], 1)</f>
        <v>1</v>
      </c>
      <c r="E449" s="27">
        <v>20</v>
      </c>
      <c r="F449" s="44" t="s">
        <v>1485</v>
      </c>
      <c r="G449" s="119" t="s">
        <v>1402</v>
      </c>
      <c r="I449" s="22"/>
      <c r="J449" s="22"/>
      <c r="K449" s="22" t="s">
        <v>1403</v>
      </c>
      <c r="L449" s="22"/>
      <c r="M449" s="22"/>
      <c r="N449" s="22"/>
      <c r="O449" s="22"/>
      <c r="P449" s="22"/>
      <c r="Q449" s="22"/>
      <c r="R449" s="33"/>
      <c r="S449" s="25"/>
      <c r="T449" s="21"/>
      <c r="U449" s="28"/>
      <c r="V449" s="30"/>
    </row>
    <row r="450" spans="1:22" x14ac:dyDescent="0.2">
      <c r="A450" s="124" t="s">
        <v>619</v>
      </c>
      <c r="B450" s="125" t="s">
        <v>618</v>
      </c>
      <c r="C450" s="112" t="str" cm="1">
        <f t="array" ref="C450">_xlfn.REGEXEXTRACT(All_modules[[#This Row],[Code]],"[0-9]")</f>
        <v>2</v>
      </c>
      <c r="D450" s="48" t="str">
        <f>RIGHT(All_modules[[#This Row],[Code]], 1)</f>
        <v>2</v>
      </c>
      <c r="E450" s="27">
        <v>20</v>
      </c>
      <c r="F450" s="44" t="s">
        <v>1485</v>
      </c>
      <c r="G450" s="119" t="s">
        <v>1402</v>
      </c>
      <c r="I450" s="22"/>
      <c r="J450" s="22"/>
      <c r="K450" s="22" t="s">
        <v>1403</v>
      </c>
      <c r="L450" s="22"/>
      <c r="M450" s="22"/>
      <c r="N450" s="22"/>
      <c r="O450" s="22"/>
      <c r="P450" s="22"/>
      <c r="Q450" s="22"/>
      <c r="R450" s="33"/>
      <c r="S450" s="25"/>
      <c r="T450" s="21"/>
      <c r="U450" s="28"/>
      <c r="V450" s="30"/>
    </row>
    <row r="451" spans="1:22" x14ac:dyDescent="0.2">
      <c r="A451" s="124" t="s">
        <v>989</v>
      </c>
      <c r="B451" s="125" t="s">
        <v>988</v>
      </c>
      <c r="C451" s="112" t="str" cm="1">
        <f t="array" ref="C451">_xlfn.REGEXEXTRACT(All_modules[[#This Row],[Code]],"[0-9]")</f>
        <v>3</v>
      </c>
      <c r="D451" s="48" t="str">
        <f>RIGHT(All_modules[[#This Row],[Code]], 1)</f>
        <v>1</v>
      </c>
      <c r="E451" s="27">
        <v>20</v>
      </c>
      <c r="F451" s="44" t="s">
        <v>1485</v>
      </c>
      <c r="G451" s="119" t="s">
        <v>1402</v>
      </c>
      <c r="I451" s="22"/>
      <c r="J451" s="22"/>
      <c r="K451" s="22"/>
      <c r="L451" s="22"/>
      <c r="M451" s="22"/>
      <c r="N451" s="22"/>
      <c r="O451" s="22"/>
      <c r="P451" s="22"/>
      <c r="Q451" s="22"/>
      <c r="R451" s="34"/>
      <c r="S451" s="25"/>
      <c r="T451" s="21"/>
      <c r="U451" s="28"/>
      <c r="V451" s="30"/>
    </row>
    <row r="452" spans="1:22" x14ac:dyDescent="0.2">
      <c r="A452" s="124" t="s">
        <v>912</v>
      </c>
      <c r="B452" s="125" t="s">
        <v>911</v>
      </c>
      <c r="C452" s="112" t="str" cm="1">
        <f t="array" ref="C452">_xlfn.REGEXEXTRACT(All_modules[[#This Row],[Code]],"[0-9]")</f>
        <v>3</v>
      </c>
      <c r="D452" s="48" t="str">
        <f>RIGHT(All_modules[[#This Row],[Code]], 1)</f>
        <v>2</v>
      </c>
      <c r="E452" s="27">
        <v>20</v>
      </c>
      <c r="F452" s="44" t="s">
        <v>1485</v>
      </c>
      <c r="G452" s="119" t="s">
        <v>1402</v>
      </c>
      <c r="I452" s="22"/>
      <c r="J452" s="22"/>
      <c r="K452" s="22"/>
      <c r="L452" s="22"/>
      <c r="M452" s="22"/>
      <c r="N452" s="22"/>
      <c r="O452" s="22"/>
      <c r="P452" s="22"/>
      <c r="Q452" s="22"/>
      <c r="R452" s="33"/>
      <c r="S452" s="25"/>
      <c r="T452" s="21"/>
      <c r="U452" s="28"/>
      <c r="V452" s="30"/>
    </row>
    <row r="453" spans="1:22" x14ac:dyDescent="0.2">
      <c r="A453" s="109" t="s">
        <v>1488</v>
      </c>
      <c r="B453" s="110" t="s">
        <v>1489</v>
      </c>
      <c r="C453" s="112" t="str" cm="1">
        <f t="array" ref="C453">_xlfn.REGEXEXTRACT(All_modules[[#This Row],[Code]],"[0-9]")</f>
        <v>3</v>
      </c>
      <c r="D453" s="48" t="str">
        <f>RIGHT(All_modules[[#This Row],[Code]], 1)</f>
        <v>1</v>
      </c>
      <c r="E453" s="27">
        <v>20</v>
      </c>
      <c r="F453" s="44" t="s">
        <v>1485</v>
      </c>
      <c r="G453" s="119" t="s">
        <v>1402</v>
      </c>
      <c r="I453" s="22" t="s">
        <v>1403</v>
      </c>
      <c r="J453" s="22"/>
      <c r="K453" s="22" t="s">
        <v>1403</v>
      </c>
      <c r="L453" s="22"/>
      <c r="M453" s="22"/>
      <c r="N453" s="22"/>
      <c r="O453" s="22"/>
      <c r="P453" s="22"/>
      <c r="Q453" s="22"/>
      <c r="R453" s="33"/>
      <c r="S453" s="25" t="s">
        <v>1410</v>
      </c>
      <c r="T453" s="21"/>
      <c r="U453" s="28"/>
      <c r="V453" s="30"/>
    </row>
    <row r="454" spans="1:22" x14ac:dyDescent="0.2">
      <c r="A454" s="124" t="s">
        <v>447</v>
      </c>
      <c r="B454" s="125" t="s">
        <v>446</v>
      </c>
      <c r="C454" s="112" t="str" cm="1">
        <f t="array" ref="C454">_xlfn.REGEXEXTRACT(All_modules[[#This Row],[Code]],"[0-9]")</f>
        <v>3</v>
      </c>
      <c r="D454" s="48" t="str">
        <f>RIGHT(All_modules[[#This Row],[Code]], 1)</f>
        <v>2</v>
      </c>
      <c r="E454" s="27">
        <v>20</v>
      </c>
      <c r="F454" s="44" t="s">
        <v>1485</v>
      </c>
      <c r="G454" s="119" t="s">
        <v>1402</v>
      </c>
      <c r="I454" s="22"/>
      <c r="J454" s="22"/>
      <c r="K454" s="22" t="s">
        <v>1403</v>
      </c>
      <c r="L454" s="22"/>
      <c r="M454" s="22"/>
      <c r="N454" s="22"/>
      <c r="O454" s="22"/>
      <c r="P454" s="22" t="s">
        <v>1403</v>
      </c>
      <c r="Q454" s="22"/>
      <c r="R454" s="33"/>
      <c r="S454" s="25"/>
      <c r="T454" s="21"/>
      <c r="U454" s="28"/>
      <c r="V454" s="30"/>
    </row>
    <row r="455" spans="1:22" x14ac:dyDescent="0.2">
      <c r="A455" s="124" t="s">
        <v>986</v>
      </c>
      <c r="B455" s="125" t="s">
        <v>985</v>
      </c>
      <c r="C455" s="112" t="str" cm="1">
        <f t="array" ref="C455">_xlfn.REGEXEXTRACT(All_modules[[#This Row],[Code]],"[0-9]")</f>
        <v>3</v>
      </c>
      <c r="D455" s="48" t="str">
        <f>RIGHT(All_modules[[#This Row],[Code]], 1)</f>
        <v>1</v>
      </c>
      <c r="E455" s="27">
        <v>20</v>
      </c>
      <c r="F455" s="44" t="s">
        <v>1485</v>
      </c>
      <c r="G455" s="119" t="s">
        <v>1402</v>
      </c>
      <c r="I455" s="22"/>
      <c r="J455" s="22"/>
      <c r="K455" s="22" t="s">
        <v>1403</v>
      </c>
      <c r="L455" s="22"/>
      <c r="M455" s="22"/>
      <c r="N455" s="22"/>
      <c r="O455" s="22"/>
      <c r="P455" s="22"/>
      <c r="Q455" s="22"/>
      <c r="R455" s="33"/>
      <c r="S455" s="25" t="s">
        <v>1427</v>
      </c>
      <c r="T455" s="21"/>
      <c r="U455" s="28"/>
      <c r="V455" s="30" t="s">
        <v>987</v>
      </c>
    </row>
    <row r="456" spans="1:22" x14ac:dyDescent="0.2">
      <c r="A456" s="124" t="s">
        <v>982</v>
      </c>
      <c r="B456" s="125" t="s">
        <v>981</v>
      </c>
      <c r="C456" s="112" t="str" cm="1">
        <f t="array" ref="C456">_xlfn.REGEXEXTRACT(All_modules[[#This Row],[Code]],"[0-9]")</f>
        <v>3</v>
      </c>
      <c r="D456" s="48" t="str">
        <f>RIGHT(All_modules[[#This Row],[Code]], 1)</f>
        <v>2</v>
      </c>
      <c r="E456" s="27">
        <v>20</v>
      </c>
      <c r="F456" s="44" t="s">
        <v>1485</v>
      </c>
      <c r="G456" s="119" t="s">
        <v>1402</v>
      </c>
      <c r="I456" s="22"/>
      <c r="J456" s="22"/>
      <c r="K456" s="22"/>
      <c r="L456" s="22"/>
      <c r="M456" s="22"/>
      <c r="N456" s="22"/>
      <c r="O456" s="22"/>
      <c r="P456" s="22"/>
      <c r="Q456" s="22"/>
      <c r="R456" s="33"/>
      <c r="S456" s="25"/>
      <c r="T456" s="21"/>
      <c r="U456" s="28"/>
      <c r="V456" s="30"/>
    </row>
    <row r="457" spans="1:22" x14ac:dyDescent="0.2">
      <c r="A457" s="124" t="s">
        <v>126</v>
      </c>
      <c r="B457" s="125" t="s">
        <v>125</v>
      </c>
      <c r="C457" s="112" t="str" cm="1">
        <f t="array" ref="C457">_xlfn.REGEXEXTRACT(All_modules[[#This Row],[Code]],"[0-9]")</f>
        <v>3</v>
      </c>
      <c r="D457" s="48" t="str">
        <f>RIGHT(All_modules[[#This Row],[Code]], 1)</f>
        <v>1</v>
      </c>
      <c r="E457" s="27">
        <v>20</v>
      </c>
      <c r="F457" s="44" t="s">
        <v>1485</v>
      </c>
      <c r="G457" s="119" t="s">
        <v>1402</v>
      </c>
      <c r="I457" s="22"/>
      <c r="J457" s="22"/>
      <c r="K457" s="22"/>
      <c r="L457" s="22"/>
      <c r="M457" s="22"/>
      <c r="N457" s="22" t="s">
        <v>1403</v>
      </c>
      <c r="O457" s="22"/>
      <c r="P457" s="22"/>
      <c r="Q457" s="22"/>
      <c r="R457" s="33"/>
      <c r="S457" s="25" t="s">
        <v>1405</v>
      </c>
      <c r="T457" s="21"/>
      <c r="U457" s="28"/>
      <c r="V457" s="30"/>
    </row>
    <row r="458" spans="1:22" x14ac:dyDescent="0.2">
      <c r="A458" s="124" t="s">
        <v>814</v>
      </c>
      <c r="B458" s="125" t="s">
        <v>813</v>
      </c>
      <c r="C458" s="112" t="str" cm="1">
        <f t="array" ref="C458">_xlfn.REGEXEXTRACT(All_modules[[#This Row],[Code]],"[0-9]")</f>
        <v>3</v>
      </c>
      <c r="D458" s="48" t="str">
        <f>RIGHT(All_modules[[#This Row],[Code]], 1)</f>
        <v>2</v>
      </c>
      <c r="E458" s="27">
        <v>20</v>
      </c>
      <c r="F458" s="44" t="s">
        <v>1485</v>
      </c>
      <c r="G458" s="119" t="s">
        <v>1402</v>
      </c>
      <c r="I458" s="22"/>
      <c r="J458" s="22"/>
      <c r="K458" s="22"/>
      <c r="L458" s="22"/>
      <c r="M458" s="22" t="s">
        <v>1403</v>
      </c>
      <c r="N458" s="22"/>
      <c r="O458" s="22" t="s">
        <v>1403</v>
      </c>
      <c r="P458" s="22"/>
      <c r="Q458" s="22"/>
      <c r="R458" s="33"/>
      <c r="S458" s="25" t="s">
        <v>1428</v>
      </c>
      <c r="T458" s="21"/>
      <c r="U458" s="28"/>
      <c r="V458" s="30"/>
    </row>
    <row r="459" spans="1:22" x14ac:dyDescent="0.2">
      <c r="A459" s="124" t="s">
        <v>173</v>
      </c>
      <c r="B459" s="125" t="s">
        <v>172</v>
      </c>
      <c r="C459" s="112" t="str" cm="1">
        <f t="array" ref="C459">_xlfn.REGEXEXTRACT(All_modules[[#This Row],[Code]],"[0-9]")</f>
        <v>1</v>
      </c>
      <c r="D459" s="48" t="str">
        <f>RIGHT(All_modules[[#This Row],[Code]], 1)</f>
        <v>1</v>
      </c>
      <c r="E459" s="27">
        <v>10</v>
      </c>
      <c r="F459" s="44" t="s">
        <v>1490</v>
      </c>
      <c r="G459" s="119" t="s">
        <v>1402</v>
      </c>
      <c r="I459" s="22"/>
      <c r="J459" s="22"/>
      <c r="K459" s="22"/>
      <c r="L459" s="22"/>
      <c r="M459" s="22"/>
      <c r="N459" s="22"/>
      <c r="O459" s="22"/>
      <c r="P459" s="22" t="s">
        <v>1403</v>
      </c>
      <c r="Q459" s="22"/>
      <c r="R459" s="33"/>
      <c r="S459" s="25" t="s">
        <v>1438</v>
      </c>
      <c r="T459" s="21"/>
      <c r="U459" s="28"/>
      <c r="V459" s="30"/>
    </row>
    <row r="460" spans="1:22" x14ac:dyDescent="0.2">
      <c r="A460" s="124" t="s">
        <v>714</v>
      </c>
      <c r="B460" s="125" t="s">
        <v>713</v>
      </c>
      <c r="C460" s="112" t="str" cm="1">
        <f t="array" ref="C460">_xlfn.REGEXEXTRACT(All_modules[[#This Row],[Code]],"[0-9]")</f>
        <v>1</v>
      </c>
      <c r="D460" s="48" t="str">
        <f>RIGHT(All_modules[[#This Row],[Code]], 1)</f>
        <v>1</v>
      </c>
      <c r="E460" s="27">
        <v>20</v>
      </c>
      <c r="F460" s="44" t="s">
        <v>1491</v>
      </c>
      <c r="G460" s="119" t="s">
        <v>1402</v>
      </c>
      <c r="I460" s="22"/>
      <c r="J460" s="22"/>
      <c r="K460" s="22"/>
      <c r="L460" s="22"/>
      <c r="M460" s="22" t="s">
        <v>1403</v>
      </c>
      <c r="N460" s="22"/>
      <c r="O460" s="22"/>
      <c r="P460" s="22"/>
      <c r="Q460" s="22"/>
      <c r="R460" s="33"/>
      <c r="S460" s="25" t="s">
        <v>1412</v>
      </c>
      <c r="T460" s="21"/>
      <c r="U460" s="28"/>
      <c r="V460" s="30"/>
    </row>
    <row r="461" spans="1:22" x14ac:dyDescent="0.2">
      <c r="A461" s="124" t="s">
        <v>715</v>
      </c>
      <c r="B461" s="125" t="s">
        <v>713</v>
      </c>
      <c r="C461" s="112" t="str" cm="1">
        <f t="array" ref="C461">_xlfn.REGEXEXTRACT(All_modules[[#This Row],[Code]],"[0-9]")</f>
        <v>1</v>
      </c>
      <c r="D461" s="48" t="str">
        <f>RIGHT(All_modules[[#This Row],[Code]], 1)</f>
        <v>2</v>
      </c>
      <c r="E461" s="27">
        <v>20</v>
      </c>
      <c r="F461" s="44" t="s">
        <v>1491</v>
      </c>
      <c r="G461" s="119" t="s">
        <v>1402</v>
      </c>
      <c r="I461" s="22"/>
      <c r="J461" s="22"/>
      <c r="K461" s="22"/>
      <c r="L461" s="22"/>
      <c r="M461" s="22" t="s">
        <v>1403</v>
      </c>
      <c r="N461" s="22"/>
      <c r="O461" s="22"/>
      <c r="P461" s="22"/>
      <c r="Q461" s="22"/>
      <c r="R461" s="33"/>
      <c r="S461" s="25" t="s">
        <v>1412</v>
      </c>
      <c r="T461" s="21"/>
      <c r="U461" s="28"/>
      <c r="V461" s="30"/>
    </row>
    <row r="462" spans="1:22" x14ac:dyDescent="0.2">
      <c r="A462" s="124" t="s">
        <v>874</v>
      </c>
      <c r="B462" s="125" t="s">
        <v>873</v>
      </c>
      <c r="C462" s="112" t="str" cm="1">
        <f t="array" ref="C462">_xlfn.REGEXEXTRACT(All_modules[[#This Row],[Code]],"[0-9]")</f>
        <v>1</v>
      </c>
      <c r="D462" s="48" t="str">
        <f>RIGHT(All_modules[[#This Row],[Code]], 1)</f>
        <v>2</v>
      </c>
      <c r="E462" s="27">
        <v>20</v>
      </c>
      <c r="F462" s="44" t="s">
        <v>1491</v>
      </c>
      <c r="G462" s="119" t="s">
        <v>1402</v>
      </c>
      <c r="I462" s="22" t="s">
        <v>1403</v>
      </c>
      <c r="J462" s="22"/>
      <c r="K462" s="22"/>
      <c r="L462" s="22"/>
      <c r="M462" s="22"/>
      <c r="N462" s="22"/>
      <c r="O462" s="22"/>
      <c r="P462" s="22"/>
      <c r="Q462" s="22"/>
      <c r="R462" s="33"/>
      <c r="S462" s="25"/>
      <c r="T462" s="21"/>
      <c r="U462" s="28"/>
      <c r="V462" s="30"/>
    </row>
    <row r="463" spans="1:22" x14ac:dyDescent="0.2">
      <c r="A463" s="124" t="s">
        <v>243</v>
      </c>
      <c r="B463" s="125" t="s">
        <v>242</v>
      </c>
      <c r="C463" s="112" t="str" cm="1">
        <f t="array" ref="C463">_xlfn.REGEXEXTRACT(All_modules[[#This Row],[Code]],"[0-9]")</f>
        <v>1</v>
      </c>
      <c r="D463" s="48" t="str">
        <f>RIGHT(All_modules[[#This Row],[Code]], 1)</f>
        <v>1</v>
      </c>
      <c r="E463" s="27">
        <v>20</v>
      </c>
      <c r="F463" s="44" t="s">
        <v>1491</v>
      </c>
      <c r="G463" s="119" t="s">
        <v>1402</v>
      </c>
      <c r="I463" s="22"/>
      <c r="J463" s="22"/>
      <c r="K463" s="22"/>
      <c r="L463" s="22"/>
      <c r="M463" s="22" t="s">
        <v>1403</v>
      </c>
      <c r="N463" s="22"/>
      <c r="O463" s="22"/>
      <c r="P463" s="22"/>
      <c r="Q463" s="22"/>
      <c r="R463" s="33"/>
      <c r="S463" s="25" t="s">
        <v>1418</v>
      </c>
      <c r="T463" s="21"/>
      <c r="U463" s="28"/>
      <c r="V463" s="30"/>
    </row>
    <row r="464" spans="1:22" x14ac:dyDescent="0.2">
      <c r="A464" s="124" t="s">
        <v>1015</v>
      </c>
      <c r="B464" s="125" t="s">
        <v>1014</v>
      </c>
      <c r="C464" s="112" t="str" cm="1">
        <f t="array" ref="C464">_xlfn.REGEXEXTRACT(All_modules[[#This Row],[Code]],"[0-9]")</f>
        <v>1</v>
      </c>
      <c r="D464" s="48" t="str">
        <f>RIGHT(All_modules[[#This Row],[Code]], 1)</f>
        <v>2</v>
      </c>
      <c r="E464" s="30">
        <v>20</v>
      </c>
      <c r="F464" s="44" t="s">
        <v>1491</v>
      </c>
      <c r="G464" s="119" t="s">
        <v>1402</v>
      </c>
      <c r="I464" s="22"/>
      <c r="J464" s="22"/>
      <c r="K464" s="22"/>
      <c r="L464" s="22"/>
      <c r="M464" s="22" t="s">
        <v>1403</v>
      </c>
      <c r="N464" s="22"/>
      <c r="O464" s="22"/>
      <c r="P464" s="22"/>
      <c r="Q464" s="22"/>
      <c r="R464" s="35"/>
      <c r="S464" s="25" t="s">
        <v>1412</v>
      </c>
      <c r="T464" s="21"/>
      <c r="U464" s="28"/>
      <c r="V464" s="30"/>
    </row>
    <row r="465" spans="1:22" x14ac:dyDescent="0.2">
      <c r="A465" s="124" t="s">
        <v>739</v>
      </c>
      <c r="B465" s="125" t="s">
        <v>738</v>
      </c>
      <c r="C465" s="112" t="str" cm="1">
        <f t="array" ref="C465">_xlfn.REGEXEXTRACT(All_modules[[#This Row],[Code]],"[0-9]")</f>
        <v>1</v>
      </c>
      <c r="D465" s="48" t="str">
        <f>RIGHT(All_modules[[#This Row],[Code]], 1)</f>
        <v>1</v>
      </c>
      <c r="E465" s="27">
        <v>20</v>
      </c>
      <c r="F465" s="44" t="s">
        <v>1491</v>
      </c>
      <c r="G465" s="119" t="s">
        <v>1402</v>
      </c>
      <c r="I465" s="22"/>
      <c r="J465" s="22"/>
      <c r="K465" s="22"/>
      <c r="L465" s="22"/>
      <c r="M465" s="22" t="s">
        <v>1403</v>
      </c>
      <c r="N465" s="22"/>
      <c r="O465" s="22"/>
      <c r="P465" s="22"/>
      <c r="Q465" s="22"/>
      <c r="R465" s="33"/>
      <c r="S465" s="25" t="s">
        <v>1412</v>
      </c>
      <c r="T465" s="21"/>
      <c r="U465" s="28"/>
      <c r="V465" s="30"/>
    </row>
    <row r="466" spans="1:22" x14ac:dyDescent="0.2">
      <c r="A466" s="124" t="s">
        <v>753</v>
      </c>
      <c r="B466" s="125" t="s">
        <v>752</v>
      </c>
      <c r="C466" s="112" t="str" cm="1">
        <f t="array" ref="C466">_xlfn.REGEXEXTRACT(All_modules[[#This Row],[Code]],"[0-9]")</f>
        <v>1</v>
      </c>
      <c r="D466" s="48" t="str">
        <f>RIGHT(All_modules[[#This Row],[Code]], 1)</f>
        <v>2</v>
      </c>
      <c r="E466" s="30">
        <v>20</v>
      </c>
      <c r="F466" s="44" t="s">
        <v>1491</v>
      </c>
      <c r="G466" s="119" t="s">
        <v>1402</v>
      </c>
      <c r="I466" s="22" t="s">
        <v>1403</v>
      </c>
      <c r="J466" s="22"/>
      <c r="K466" s="22"/>
      <c r="L466" s="22"/>
      <c r="M466" s="22"/>
      <c r="N466" s="22"/>
      <c r="O466" s="22"/>
      <c r="P466" s="22"/>
      <c r="Q466" s="22"/>
      <c r="R466" s="35"/>
      <c r="S466" s="25" t="s">
        <v>1427</v>
      </c>
      <c r="T466" s="21"/>
      <c r="U466" s="28"/>
      <c r="V466" s="30"/>
    </row>
    <row r="467" spans="1:22" x14ac:dyDescent="0.2">
      <c r="A467" s="124" t="s">
        <v>1012</v>
      </c>
      <c r="B467" s="125" t="s">
        <v>1011</v>
      </c>
      <c r="C467" s="112" t="str" cm="1">
        <f t="array" ref="C467">_xlfn.REGEXEXTRACT(All_modules[[#This Row],[Code]],"[0-9]")</f>
        <v>2</v>
      </c>
      <c r="D467" s="48" t="str">
        <f>RIGHT(All_modules[[#This Row],[Code]], 1)</f>
        <v>1</v>
      </c>
      <c r="E467" s="27">
        <v>20</v>
      </c>
      <c r="F467" s="44" t="s">
        <v>1491</v>
      </c>
      <c r="G467" s="119" t="s">
        <v>1402</v>
      </c>
      <c r="I467" s="22"/>
      <c r="J467" s="22" t="s">
        <v>1403</v>
      </c>
      <c r="K467" s="22"/>
      <c r="L467" s="22"/>
      <c r="M467" s="22"/>
      <c r="N467" s="22"/>
      <c r="O467" s="22"/>
      <c r="P467" s="22"/>
      <c r="Q467" s="22"/>
      <c r="R467" s="33"/>
      <c r="S467" s="25"/>
      <c r="T467" s="21"/>
      <c r="U467" s="28"/>
      <c r="V467" s="30" t="s">
        <v>1013</v>
      </c>
    </row>
    <row r="468" spans="1:22" x14ac:dyDescent="0.2">
      <c r="A468" s="124" t="s">
        <v>1120</v>
      </c>
      <c r="B468" s="125" t="s">
        <v>1119</v>
      </c>
      <c r="C468" s="112" t="str" cm="1">
        <f t="array" ref="C468">_xlfn.REGEXEXTRACT(All_modules[[#This Row],[Code]],"[0-9]")</f>
        <v>2</v>
      </c>
      <c r="D468" s="48" t="str">
        <f>RIGHT(All_modules[[#This Row],[Code]], 1)</f>
        <v>2</v>
      </c>
      <c r="E468" s="27">
        <v>20</v>
      </c>
      <c r="F468" s="44" t="s">
        <v>1491</v>
      </c>
      <c r="G468" s="119" t="s">
        <v>1402</v>
      </c>
      <c r="I468" s="22"/>
      <c r="J468" s="22"/>
      <c r="K468" s="22"/>
      <c r="L468" s="22"/>
      <c r="M468" s="22" t="s">
        <v>1403</v>
      </c>
      <c r="N468" s="22"/>
      <c r="O468" s="22"/>
      <c r="P468" s="22"/>
      <c r="Q468" s="22"/>
      <c r="R468" s="33"/>
      <c r="S468" s="25" t="s">
        <v>1432</v>
      </c>
      <c r="T468" s="21"/>
      <c r="U468" s="28"/>
      <c r="V468" s="30"/>
    </row>
    <row r="469" spans="1:22" x14ac:dyDescent="0.2">
      <c r="A469" s="124" t="s">
        <v>1054</v>
      </c>
      <c r="B469" s="125" t="s">
        <v>1053</v>
      </c>
      <c r="C469" s="112" t="str" cm="1">
        <f t="array" ref="C469">_xlfn.REGEXEXTRACT(All_modules[[#This Row],[Code]],"[0-9]")</f>
        <v>2</v>
      </c>
      <c r="D469" s="48" t="str">
        <f>RIGHT(All_modules[[#This Row],[Code]], 1)</f>
        <v>1</v>
      </c>
      <c r="E469" s="27">
        <v>20</v>
      </c>
      <c r="F469" s="44" t="s">
        <v>1491</v>
      </c>
      <c r="G469" s="119" t="s">
        <v>1402</v>
      </c>
      <c r="I469" s="22"/>
      <c r="J469" s="22"/>
      <c r="K469" s="22"/>
      <c r="L469" s="22"/>
      <c r="M469" s="22" t="s">
        <v>1403</v>
      </c>
      <c r="N469" s="22"/>
      <c r="O469" s="22"/>
      <c r="P469" s="22"/>
      <c r="Q469" s="22"/>
      <c r="R469" s="33"/>
      <c r="S469" s="25" t="s">
        <v>1412</v>
      </c>
      <c r="T469" s="21"/>
      <c r="U469" s="28"/>
      <c r="V469" s="30"/>
    </row>
    <row r="470" spans="1:22" x14ac:dyDescent="0.2">
      <c r="A470" s="124" t="s">
        <v>1008</v>
      </c>
      <c r="B470" s="125" t="s">
        <v>1007</v>
      </c>
      <c r="C470" s="112" t="str" cm="1">
        <f t="array" ref="C470">_xlfn.REGEXEXTRACT(All_modules[[#This Row],[Code]],"[0-9]")</f>
        <v>2</v>
      </c>
      <c r="D470" s="48" t="str">
        <f>RIGHT(All_modules[[#This Row],[Code]], 1)</f>
        <v>1</v>
      </c>
      <c r="E470" s="27">
        <v>20</v>
      </c>
      <c r="F470" s="44" t="s">
        <v>1491</v>
      </c>
      <c r="G470" s="119" t="s">
        <v>1402</v>
      </c>
      <c r="I470" s="22"/>
      <c r="J470" s="22"/>
      <c r="K470" s="22"/>
      <c r="L470" s="22" t="s">
        <v>1403</v>
      </c>
      <c r="M470" s="22" t="s">
        <v>1403</v>
      </c>
      <c r="N470" s="22"/>
      <c r="O470" s="22"/>
      <c r="P470" s="22"/>
      <c r="Q470" s="22"/>
      <c r="R470" s="33"/>
      <c r="S470" s="25" t="s">
        <v>1429</v>
      </c>
      <c r="T470" s="21"/>
      <c r="U470" s="28"/>
      <c r="V470" s="30"/>
    </row>
    <row r="471" spans="1:22" x14ac:dyDescent="0.2">
      <c r="A471" s="124" t="s">
        <v>191</v>
      </c>
      <c r="B471" s="125" t="s">
        <v>190</v>
      </c>
      <c r="C471" s="112" t="str" cm="1">
        <f t="array" ref="C471">_xlfn.REGEXEXTRACT(All_modules[[#This Row],[Code]],"[0-9]")</f>
        <v>2</v>
      </c>
      <c r="D471" s="48" t="str">
        <f>RIGHT(All_modules[[#This Row],[Code]], 1)</f>
        <v>2</v>
      </c>
      <c r="E471" s="30">
        <v>20</v>
      </c>
      <c r="F471" s="44" t="s">
        <v>1491</v>
      </c>
      <c r="G471" s="119" t="s">
        <v>1402</v>
      </c>
      <c r="I471" s="22"/>
      <c r="J471" s="22"/>
      <c r="K471" s="22"/>
      <c r="L471" s="22"/>
      <c r="M471" s="22" t="s">
        <v>1403</v>
      </c>
      <c r="N471" s="22"/>
      <c r="O471" s="22"/>
      <c r="P471" s="22"/>
      <c r="Q471" s="22"/>
      <c r="R471" s="35"/>
      <c r="S471" s="25" t="s">
        <v>1412</v>
      </c>
      <c r="T471" s="21"/>
      <c r="U471" s="28"/>
      <c r="V471" s="30" t="s">
        <v>192</v>
      </c>
    </row>
    <row r="472" spans="1:22" x14ac:dyDescent="0.2">
      <c r="A472" s="124" t="s">
        <v>1265</v>
      </c>
      <c r="B472" s="125" t="s">
        <v>1264</v>
      </c>
      <c r="C472" s="112" t="str" cm="1">
        <f t="array" ref="C472">_xlfn.REGEXEXTRACT(All_modules[[#This Row],[Code]],"[0-9]")</f>
        <v>2</v>
      </c>
      <c r="D472" s="48" t="str">
        <f>RIGHT(All_modules[[#This Row],[Code]], 1)</f>
        <v>1</v>
      </c>
      <c r="E472" s="30">
        <v>20</v>
      </c>
      <c r="F472" s="44" t="s">
        <v>1491</v>
      </c>
      <c r="G472" s="119" t="s">
        <v>1402</v>
      </c>
      <c r="I472" s="22"/>
      <c r="J472" s="22"/>
      <c r="K472" s="22"/>
      <c r="L472" s="22"/>
      <c r="M472" s="22" t="s">
        <v>1403</v>
      </c>
      <c r="N472" s="22"/>
      <c r="O472" s="22"/>
      <c r="P472" s="22"/>
      <c r="Q472" s="22"/>
      <c r="R472" s="35"/>
      <c r="S472" s="25" t="s">
        <v>1412</v>
      </c>
      <c r="T472" s="21"/>
      <c r="U472" s="28"/>
      <c r="V472" s="30"/>
    </row>
    <row r="473" spans="1:22" x14ac:dyDescent="0.2">
      <c r="A473" s="124" t="s">
        <v>1263</v>
      </c>
      <c r="B473" s="125" t="s">
        <v>1262</v>
      </c>
      <c r="C473" s="112" t="str" cm="1">
        <f t="array" ref="C473">_xlfn.REGEXEXTRACT(All_modules[[#This Row],[Code]],"[0-9]")</f>
        <v>2</v>
      </c>
      <c r="D473" s="48" t="str">
        <f>RIGHT(All_modules[[#This Row],[Code]], 1)</f>
        <v>2</v>
      </c>
      <c r="E473" s="30">
        <v>20</v>
      </c>
      <c r="F473" s="44" t="s">
        <v>1491</v>
      </c>
      <c r="G473" s="119" t="s">
        <v>1402</v>
      </c>
      <c r="I473" s="22"/>
      <c r="J473" s="22"/>
      <c r="K473" s="22"/>
      <c r="L473" s="22"/>
      <c r="M473" s="22" t="s">
        <v>1403</v>
      </c>
      <c r="N473" s="22"/>
      <c r="O473" s="22"/>
      <c r="P473" s="22"/>
      <c r="Q473" s="22"/>
      <c r="R473" s="35"/>
      <c r="S473" s="25" t="s">
        <v>1437</v>
      </c>
      <c r="T473" s="21"/>
      <c r="U473" s="28"/>
      <c r="V473" s="30"/>
    </row>
    <row r="474" spans="1:22" x14ac:dyDescent="0.2">
      <c r="A474" s="124" t="s">
        <v>549</v>
      </c>
      <c r="B474" s="125" t="s">
        <v>548</v>
      </c>
      <c r="C474" s="112" t="str" cm="1">
        <f t="array" ref="C474">_xlfn.REGEXEXTRACT(All_modules[[#This Row],[Code]],"[0-9]")</f>
        <v>2</v>
      </c>
      <c r="D474" s="48" t="str">
        <f>RIGHT(All_modules[[#This Row],[Code]], 1)</f>
        <v>2</v>
      </c>
      <c r="E474" s="30">
        <v>20</v>
      </c>
      <c r="F474" s="44" t="s">
        <v>1491</v>
      </c>
      <c r="G474" s="119" t="s">
        <v>1402</v>
      </c>
      <c r="I474" s="22"/>
      <c r="J474" s="22"/>
      <c r="K474" s="22"/>
      <c r="L474" s="22" t="s">
        <v>1403</v>
      </c>
      <c r="M474" s="22"/>
      <c r="N474" s="22"/>
      <c r="O474" s="22"/>
      <c r="P474" s="22"/>
      <c r="Q474" s="22"/>
      <c r="R474" s="35"/>
      <c r="S474" s="25" t="s">
        <v>1419</v>
      </c>
      <c r="T474" s="21" t="s">
        <v>1412</v>
      </c>
      <c r="U474" s="28"/>
      <c r="V474" s="30"/>
    </row>
    <row r="475" spans="1:22" x14ac:dyDescent="0.2">
      <c r="A475" s="124" t="s">
        <v>1267</v>
      </c>
      <c r="B475" s="125" t="s">
        <v>1266</v>
      </c>
      <c r="C475" s="112" t="str" cm="1">
        <f t="array" ref="C475">_xlfn.REGEXEXTRACT(All_modules[[#This Row],[Code]],"[0-9]")</f>
        <v>2</v>
      </c>
      <c r="D475" s="48" t="str">
        <f>RIGHT(All_modules[[#This Row],[Code]], 1)</f>
        <v>2</v>
      </c>
      <c r="E475" s="30">
        <v>20</v>
      </c>
      <c r="F475" s="44" t="s">
        <v>1491</v>
      </c>
      <c r="G475" s="119" t="s">
        <v>1402</v>
      </c>
      <c r="I475" s="22"/>
      <c r="J475" s="22"/>
      <c r="K475" s="22"/>
      <c r="L475" s="22"/>
      <c r="M475" s="22" t="s">
        <v>1403</v>
      </c>
      <c r="N475" s="22"/>
      <c r="O475" s="22"/>
      <c r="P475" s="22"/>
      <c r="Q475" s="22"/>
      <c r="R475" s="35"/>
      <c r="S475" s="25"/>
      <c r="T475" s="21"/>
      <c r="U475" s="28"/>
      <c r="V475" s="30"/>
    </row>
    <row r="476" spans="1:22" x14ac:dyDescent="0.2">
      <c r="A476" s="124" t="s">
        <v>654</v>
      </c>
      <c r="B476" s="125" t="s">
        <v>653</v>
      </c>
      <c r="C476" s="112" t="str" cm="1">
        <f t="array" ref="C476">_xlfn.REGEXEXTRACT(All_modules[[#This Row],[Code]],"[0-9]")</f>
        <v>2</v>
      </c>
      <c r="D476" s="48" t="str">
        <f>RIGHT(All_modules[[#This Row],[Code]], 1)</f>
        <v>1</v>
      </c>
      <c r="E476" s="30">
        <v>20</v>
      </c>
      <c r="F476" s="44" t="s">
        <v>1491</v>
      </c>
      <c r="G476" s="119" t="s">
        <v>1402</v>
      </c>
      <c r="I476" s="22"/>
      <c r="J476" s="22"/>
      <c r="K476" s="22"/>
      <c r="L476" s="22"/>
      <c r="M476" s="22" t="s">
        <v>1403</v>
      </c>
      <c r="N476" s="22"/>
      <c r="O476" s="22"/>
      <c r="P476" s="22"/>
      <c r="Q476" s="22"/>
      <c r="R476" s="35"/>
      <c r="S476" s="25" t="s">
        <v>1427</v>
      </c>
      <c r="T476" s="21" t="s">
        <v>1428</v>
      </c>
      <c r="U476" s="28"/>
      <c r="V476" s="30" t="s">
        <v>655</v>
      </c>
    </row>
    <row r="477" spans="1:22" x14ac:dyDescent="0.2">
      <c r="A477" s="124" t="s">
        <v>642</v>
      </c>
      <c r="B477" s="125" t="s">
        <v>641</v>
      </c>
      <c r="C477" s="112" t="str" cm="1">
        <f t="array" ref="C477">_xlfn.REGEXEXTRACT(All_modules[[#This Row],[Code]],"[0-9]")</f>
        <v>2</v>
      </c>
      <c r="D477" s="48" t="str">
        <f>RIGHT(All_modules[[#This Row],[Code]], 1)</f>
        <v>2</v>
      </c>
      <c r="E477" s="30">
        <v>20</v>
      </c>
      <c r="F477" s="44" t="s">
        <v>1491</v>
      </c>
      <c r="G477" s="119" t="s">
        <v>1402</v>
      </c>
      <c r="I477" s="22"/>
      <c r="J477" s="22" t="s">
        <v>1403</v>
      </c>
      <c r="K477" s="22"/>
      <c r="L477" s="22"/>
      <c r="M477" s="22" t="s">
        <v>1403</v>
      </c>
      <c r="N477" s="22"/>
      <c r="O477" s="22"/>
      <c r="P477" s="22"/>
      <c r="Q477" s="22"/>
      <c r="R477" s="35"/>
      <c r="S477" s="25"/>
      <c r="T477" s="21"/>
      <c r="U477" s="28"/>
      <c r="V477" s="30"/>
    </row>
    <row r="478" spans="1:22" x14ac:dyDescent="0.2">
      <c r="A478" s="124" t="s">
        <v>668</v>
      </c>
      <c r="B478" s="125" t="s">
        <v>667</v>
      </c>
      <c r="C478" s="112" t="str" cm="1">
        <f t="array" ref="C478">_xlfn.REGEXEXTRACT(All_modules[[#This Row],[Code]],"[0-9]")</f>
        <v>2</v>
      </c>
      <c r="D478" s="48" t="str">
        <f>RIGHT(All_modules[[#This Row],[Code]], 1)</f>
        <v>1</v>
      </c>
      <c r="E478" s="30">
        <v>20</v>
      </c>
      <c r="F478" s="44" t="s">
        <v>1491</v>
      </c>
      <c r="G478" s="119" t="s">
        <v>1402</v>
      </c>
      <c r="I478" s="22"/>
      <c r="J478" s="22"/>
      <c r="K478" s="22"/>
      <c r="L478" s="22"/>
      <c r="M478" s="22" t="s">
        <v>1403</v>
      </c>
      <c r="N478" s="22"/>
      <c r="O478" s="22"/>
      <c r="P478" s="22"/>
      <c r="Q478" s="22"/>
      <c r="R478" s="35"/>
      <c r="S478" s="25"/>
      <c r="T478" s="21"/>
      <c r="U478" s="28"/>
      <c r="V478" s="30" t="s">
        <v>655</v>
      </c>
    </row>
    <row r="479" spans="1:22" x14ac:dyDescent="0.2">
      <c r="A479" s="124" t="s">
        <v>449</v>
      </c>
      <c r="B479" s="125" t="s">
        <v>448</v>
      </c>
      <c r="C479" s="112" t="str" cm="1">
        <f t="array" ref="C479">_xlfn.REGEXEXTRACT(All_modules[[#This Row],[Code]],"[0-9]")</f>
        <v>2</v>
      </c>
      <c r="D479" s="48" t="str">
        <f>RIGHT(All_modules[[#This Row],[Code]], 1)</f>
        <v>2</v>
      </c>
      <c r="E479" s="30">
        <v>20</v>
      </c>
      <c r="F479" s="44" t="s">
        <v>1491</v>
      </c>
      <c r="G479" s="119" t="s">
        <v>1402</v>
      </c>
      <c r="I479" s="22"/>
      <c r="J479" s="22"/>
      <c r="K479" s="22"/>
      <c r="L479" s="22"/>
      <c r="M479" s="22"/>
      <c r="N479" s="22"/>
      <c r="O479" s="22"/>
      <c r="P479" s="22" t="s">
        <v>1403</v>
      </c>
      <c r="Q479" s="22"/>
      <c r="R479" s="35"/>
      <c r="S479" s="25" t="s">
        <v>1438</v>
      </c>
      <c r="T479" s="21"/>
      <c r="U479" s="28"/>
      <c r="V479" s="30"/>
    </row>
    <row r="480" spans="1:22" x14ac:dyDescent="0.2">
      <c r="A480" s="124" t="s">
        <v>305</v>
      </c>
      <c r="B480" s="125" t="s">
        <v>304</v>
      </c>
      <c r="C480" s="112" t="str" cm="1">
        <f t="array" ref="C480">_xlfn.REGEXEXTRACT(All_modules[[#This Row],[Code]],"[0-9]")</f>
        <v>2</v>
      </c>
      <c r="D480" s="48" t="str">
        <f>RIGHT(All_modules[[#This Row],[Code]], 1)</f>
        <v>1</v>
      </c>
      <c r="E480" s="30">
        <v>20</v>
      </c>
      <c r="F480" s="44" t="s">
        <v>1491</v>
      </c>
      <c r="G480" s="119" t="s">
        <v>1402</v>
      </c>
      <c r="I480" s="22"/>
      <c r="J480" s="22"/>
      <c r="K480" s="22"/>
      <c r="L480" s="22" t="s">
        <v>1403</v>
      </c>
      <c r="M480" s="22"/>
      <c r="N480" s="22"/>
      <c r="O480" s="22"/>
      <c r="P480" s="22"/>
      <c r="Q480" s="22"/>
      <c r="R480" s="35"/>
      <c r="S480" s="25" t="s">
        <v>1412</v>
      </c>
      <c r="T480" s="21"/>
      <c r="U480" s="28"/>
      <c r="V480" s="30"/>
    </row>
    <row r="481" spans="1:22" x14ac:dyDescent="0.2">
      <c r="A481" s="124" t="s">
        <v>219</v>
      </c>
      <c r="B481" s="125" t="s">
        <v>218</v>
      </c>
      <c r="C481" s="112" t="str" cm="1">
        <f t="array" ref="C481">_xlfn.REGEXEXTRACT(All_modules[[#This Row],[Code]],"[0-9]")</f>
        <v>2</v>
      </c>
      <c r="D481" s="48" t="str">
        <f>RIGHT(All_modules[[#This Row],[Code]], 1)</f>
        <v>1</v>
      </c>
      <c r="E481" s="27">
        <v>20</v>
      </c>
      <c r="F481" s="44" t="s">
        <v>1491</v>
      </c>
      <c r="G481" s="119" t="s">
        <v>1402</v>
      </c>
      <c r="I481" s="22"/>
      <c r="J481" s="22"/>
      <c r="K481" s="22"/>
      <c r="L481" s="22"/>
      <c r="M481" s="22" t="s">
        <v>1403</v>
      </c>
      <c r="N481" s="22"/>
      <c r="O481" s="22"/>
      <c r="P481" s="22"/>
      <c r="Q481" s="22"/>
      <c r="R481" s="33"/>
      <c r="S481" s="25" t="s">
        <v>1412</v>
      </c>
      <c r="T481" s="21" t="s">
        <v>1432</v>
      </c>
      <c r="U481" s="28"/>
      <c r="V481" s="30"/>
    </row>
    <row r="482" spans="1:22" x14ac:dyDescent="0.2">
      <c r="A482" s="124" t="s">
        <v>1269</v>
      </c>
      <c r="B482" s="125" t="s">
        <v>1268</v>
      </c>
      <c r="C482" s="112" t="str" cm="1">
        <f t="array" ref="C482">_xlfn.REGEXEXTRACT(All_modules[[#This Row],[Code]],"[0-9]")</f>
        <v>3</v>
      </c>
      <c r="D482" s="48" t="str">
        <f>RIGHT(All_modules[[#This Row],[Code]], 1)</f>
        <v>2</v>
      </c>
      <c r="E482" s="27">
        <v>20</v>
      </c>
      <c r="F482" s="44" t="s">
        <v>1491</v>
      </c>
      <c r="G482" s="119" t="s">
        <v>1402</v>
      </c>
      <c r="I482" s="22"/>
      <c r="J482" s="22"/>
      <c r="K482" s="22"/>
      <c r="L482" s="22"/>
      <c r="M482" s="22" t="s">
        <v>1403</v>
      </c>
      <c r="N482" s="22"/>
      <c r="O482" s="22"/>
      <c r="P482" s="22"/>
      <c r="Q482" s="22"/>
      <c r="R482" s="33"/>
      <c r="S482" s="25" t="s">
        <v>1412</v>
      </c>
      <c r="T482" s="21" t="s">
        <v>1432</v>
      </c>
      <c r="U482" s="28"/>
      <c r="V482" s="30"/>
    </row>
    <row r="483" spans="1:22" x14ac:dyDescent="0.2">
      <c r="A483" s="124" t="s">
        <v>1101</v>
      </c>
      <c r="B483" s="125" t="s">
        <v>1100</v>
      </c>
      <c r="C483" s="112" t="str" cm="1">
        <f t="array" ref="C483">_xlfn.REGEXEXTRACT(All_modules[[#This Row],[Code]],"[0-9]")</f>
        <v>3</v>
      </c>
      <c r="D483" s="48" t="str">
        <f>RIGHT(All_modules[[#This Row],[Code]], 1)</f>
        <v>2</v>
      </c>
      <c r="E483" s="30">
        <v>20</v>
      </c>
      <c r="F483" s="44" t="s">
        <v>1491</v>
      </c>
      <c r="G483" s="119" t="s">
        <v>1402</v>
      </c>
      <c r="I483" s="22"/>
      <c r="J483" s="22"/>
      <c r="K483" s="22"/>
      <c r="L483" s="22"/>
      <c r="M483" s="22"/>
      <c r="N483" s="22"/>
      <c r="O483" s="22"/>
      <c r="P483" s="22"/>
      <c r="Q483" s="22"/>
      <c r="R483" s="35"/>
      <c r="S483" s="25"/>
      <c r="T483" s="21"/>
      <c r="U483" s="28"/>
      <c r="V483" s="30"/>
    </row>
    <row r="484" spans="1:22" x14ac:dyDescent="0.2">
      <c r="A484" s="109" t="s">
        <v>1101</v>
      </c>
      <c r="B484" s="110" t="s">
        <v>1100</v>
      </c>
      <c r="C484" s="112" t="str" cm="1">
        <f t="array" ref="C484">_xlfn.REGEXEXTRACT(All_modules[[#This Row],[Code]],"[0-9]")</f>
        <v>3</v>
      </c>
      <c r="D484" s="48" t="str">
        <f>RIGHT(All_modules[[#This Row],[Code]], 1)</f>
        <v>2</v>
      </c>
      <c r="E484" s="27">
        <v>20</v>
      </c>
      <c r="F484" s="44" t="s">
        <v>1491</v>
      </c>
      <c r="G484" s="119" t="s">
        <v>1402</v>
      </c>
      <c r="I484" s="22"/>
      <c r="J484" s="22"/>
      <c r="K484" s="22"/>
      <c r="L484" s="22" t="s">
        <v>1403</v>
      </c>
      <c r="M484" s="22" t="s">
        <v>1403</v>
      </c>
      <c r="N484" s="22"/>
      <c r="O484" s="22"/>
      <c r="P484" s="22"/>
      <c r="Q484" s="22"/>
      <c r="R484" s="33"/>
      <c r="S484" s="25"/>
      <c r="T484" s="21"/>
      <c r="U484" s="28"/>
      <c r="V484" s="30"/>
    </row>
    <row r="485" spans="1:22" x14ac:dyDescent="0.2">
      <c r="A485" s="124" t="s">
        <v>940</v>
      </c>
      <c r="B485" s="125" t="s">
        <v>939</v>
      </c>
      <c r="C485" s="112" t="str" cm="1">
        <f t="array" ref="C485">_xlfn.REGEXEXTRACT(All_modules[[#This Row],[Code]],"[0-9]")</f>
        <v>3</v>
      </c>
      <c r="D485" s="48" t="str">
        <f>RIGHT(All_modules[[#This Row],[Code]], 1)</f>
        <v>1</v>
      </c>
      <c r="E485" s="27">
        <v>20</v>
      </c>
      <c r="F485" s="44" t="s">
        <v>1491</v>
      </c>
      <c r="G485" s="119" t="s">
        <v>1402</v>
      </c>
      <c r="I485" s="22"/>
      <c r="J485" s="22"/>
      <c r="K485" s="22"/>
      <c r="L485" s="22"/>
      <c r="M485" s="22"/>
      <c r="N485" s="22"/>
      <c r="O485" s="22"/>
      <c r="P485" s="22"/>
      <c r="Q485" s="22"/>
      <c r="R485" s="33"/>
      <c r="S485" s="25"/>
      <c r="T485" s="21"/>
      <c r="U485" s="28"/>
      <c r="V485" s="30"/>
    </row>
    <row r="486" spans="1:22" x14ac:dyDescent="0.2">
      <c r="A486" s="124" t="s">
        <v>1257</v>
      </c>
      <c r="B486" s="125" t="s">
        <v>1256</v>
      </c>
      <c r="C486" s="112" t="str" cm="1">
        <f t="array" ref="C486">_xlfn.REGEXEXTRACT(All_modules[[#This Row],[Code]],"[0-9]")</f>
        <v>3</v>
      </c>
      <c r="D486" s="48" t="str">
        <f>RIGHT(All_modules[[#This Row],[Code]], 1)</f>
        <v>1</v>
      </c>
      <c r="E486" s="27">
        <v>20</v>
      </c>
      <c r="F486" s="44" t="s">
        <v>1491</v>
      </c>
      <c r="G486" s="119" t="s">
        <v>1402</v>
      </c>
      <c r="I486" s="22"/>
      <c r="J486" s="22"/>
      <c r="K486" s="22"/>
      <c r="L486" s="22"/>
      <c r="M486" s="22" t="s">
        <v>1403</v>
      </c>
      <c r="N486" s="22"/>
      <c r="O486" s="22"/>
      <c r="P486" s="22"/>
      <c r="Q486" s="22"/>
      <c r="R486" s="33"/>
      <c r="S486" s="25" t="s">
        <v>1412</v>
      </c>
      <c r="T486" s="21"/>
      <c r="U486" s="28"/>
      <c r="V486" s="30"/>
    </row>
    <row r="487" spans="1:22" x14ac:dyDescent="0.2">
      <c r="A487" s="124" t="s">
        <v>425</v>
      </c>
      <c r="B487" s="125" t="s">
        <v>424</v>
      </c>
      <c r="C487" s="112" t="str" cm="1">
        <f t="array" ref="C487">_xlfn.REGEXEXTRACT(All_modules[[#This Row],[Code]],"[0-9]")</f>
        <v>3</v>
      </c>
      <c r="D487" s="48" t="str">
        <f>RIGHT(All_modules[[#This Row],[Code]], 1)</f>
        <v>1</v>
      </c>
      <c r="E487" s="27">
        <v>20</v>
      </c>
      <c r="F487" s="44" t="s">
        <v>1491</v>
      </c>
      <c r="G487" s="119" t="s">
        <v>1402</v>
      </c>
      <c r="I487" s="22"/>
      <c r="J487" s="22"/>
      <c r="K487" s="22"/>
      <c r="L487" s="22" t="s">
        <v>1403</v>
      </c>
      <c r="M487" s="22"/>
      <c r="N487" s="22"/>
      <c r="O487" s="22"/>
      <c r="P487" s="22"/>
      <c r="Q487" s="22"/>
      <c r="R487" s="33"/>
      <c r="S487" s="25"/>
      <c r="T487" s="21"/>
      <c r="U487" s="28"/>
      <c r="V487" s="30"/>
    </row>
    <row r="488" spans="1:22" x14ac:dyDescent="0.2">
      <c r="A488" s="124" t="s">
        <v>1006</v>
      </c>
      <c r="B488" s="125" t="s">
        <v>1005</v>
      </c>
      <c r="C488" s="112" t="str" cm="1">
        <f t="array" ref="C488">_xlfn.REGEXEXTRACT(All_modules[[#This Row],[Code]],"[0-9]")</f>
        <v>3</v>
      </c>
      <c r="D488" s="48" t="str">
        <f>RIGHT(All_modules[[#This Row],[Code]], 1)</f>
        <v>2</v>
      </c>
      <c r="E488" s="27">
        <v>20</v>
      </c>
      <c r="F488" s="44" t="s">
        <v>1491</v>
      </c>
      <c r="G488" s="119" t="s">
        <v>1402</v>
      </c>
      <c r="I488" s="22"/>
      <c r="J488" s="22"/>
      <c r="K488" s="22" t="s">
        <v>1403</v>
      </c>
      <c r="L488" s="22"/>
      <c r="M488" s="22"/>
      <c r="N488" s="22"/>
      <c r="O488" s="22"/>
      <c r="P488" s="22"/>
      <c r="Q488" s="22"/>
      <c r="R488" s="33"/>
      <c r="S488" s="25" t="s">
        <v>1432</v>
      </c>
      <c r="T488" s="21"/>
      <c r="U488" s="28"/>
      <c r="V488" s="30"/>
    </row>
    <row r="489" spans="1:22" x14ac:dyDescent="0.2">
      <c r="A489" s="124" t="s">
        <v>271</v>
      </c>
      <c r="B489" s="125" t="s">
        <v>270</v>
      </c>
      <c r="C489" s="112" t="str" cm="1">
        <f t="array" ref="C489">_xlfn.REGEXEXTRACT(All_modules[[#This Row],[Code]],"[0-9]")</f>
        <v>3</v>
      </c>
      <c r="D489" s="48" t="str">
        <f>RIGHT(All_modules[[#This Row],[Code]], 1)</f>
        <v>1</v>
      </c>
      <c r="E489" s="27">
        <v>20</v>
      </c>
      <c r="F489" s="44" t="s">
        <v>1491</v>
      </c>
      <c r="G489" s="119" t="s">
        <v>1402</v>
      </c>
      <c r="I489" s="22"/>
      <c r="J489" s="22"/>
      <c r="K489" s="22"/>
      <c r="L489" s="22" t="s">
        <v>1403</v>
      </c>
      <c r="M489" s="22"/>
      <c r="N489" s="22"/>
      <c r="O489" s="22"/>
      <c r="P489" s="22"/>
      <c r="Q489" s="22"/>
      <c r="R489" s="33"/>
      <c r="S489" s="25"/>
      <c r="T489" s="21"/>
      <c r="U489" s="28"/>
      <c r="V489" s="30"/>
    </row>
    <row r="490" spans="1:22" x14ac:dyDescent="0.2">
      <c r="A490" s="124" t="s">
        <v>1042</v>
      </c>
      <c r="B490" s="125" t="s">
        <v>1041</v>
      </c>
      <c r="C490" s="112" t="str" cm="1">
        <f t="array" ref="C490">_xlfn.REGEXEXTRACT(All_modules[[#This Row],[Code]],"[0-9]")</f>
        <v>3</v>
      </c>
      <c r="D490" s="48" t="str">
        <f>RIGHT(All_modules[[#This Row],[Code]], 1)</f>
        <v>1</v>
      </c>
      <c r="E490" s="27">
        <v>20</v>
      </c>
      <c r="F490" s="44" t="s">
        <v>1491</v>
      </c>
      <c r="G490" s="119" t="s">
        <v>1402</v>
      </c>
      <c r="I490" s="22"/>
      <c r="J490" s="22"/>
      <c r="K490" s="22"/>
      <c r="L490" s="22"/>
      <c r="M490" s="22" t="s">
        <v>1403</v>
      </c>
      <c r="N490" s="22"/>
      <c r="O490" s="22"/>
      <c r="P490" s="22"/>
      <c r="Q490" s="22"/>
      <c r="R490" s="34"/>
      <c r="S490" s="25"/>
      <c r="T490" s="21"/>
      <c r="U490" s="28"/>
      <c r="V490" s="30"/>
    </row>
    <row r="491" spans="1:22" x14ac:dyDescent="0.2">
      <c r="A491" s="124" t="s">
        <v>555</v>
      </c>
      <c r="B491" s="125" t="s">
        <v>554</v>
      </c>
      <c r="C491" s="112" t="str" cm="1">
        <f t="array" ref="C491">_xlfn.REGEXEXTRACT(All_modules[[#This Row],[Code]],"[0-9]")</f>
        <v>3</v>
      </c>
      <c r="D491" s="48" t="str">
        <f>RIGHT(All_modules[[#This Row],[Code]], 1)</f>
        <v>1</v>
      </c>
      <c r="E491" s="27">
        <v>20</v>
      </c>
      <c r="F491" s="44" t="s">
        <v>1491</v>
      </c>
      <c r="G491" s="119" t="s">
        <v>1402</v>
      </c>
      <c r="I491" s="22"/>
      <c r="J491" s="22"/>
      <c r="K491" s="22"/>
      <c r="L491" s="22"/>
      <c r="M491" s="22" t="s">
        <v>1403</v>
      </c>
      <c r="N491" s="22"/>
      <c r="O491" s="22"/>
      <c r="P491" s="22"/>
      <c r="Q491" s="22"/>
      <c r="R491" s="33"/>
      <c r="S491" s="25" t="s">
        <v>1419</v>
      </c>
      <c r="T491" s="21" t="s">
        <v>1429</v>
      </c>
      <c r="U491" s="28"/>
      <c r="V491" s="30"/>
    </row>
    <row r="492" spans="1:22" x14ac:dyDescent="0.2">
      <c r="A492" s="109" t="s">
        <v>555</v>
      </c>
      <c r="B492" s="110" t="s">
        <v>554</v>
      </c>
      <c r="C492" s="112" t="str" cm="1">
        <f t="array" ref="C492">_xlfn.REGEXEXTRACT(All_modules[[#This Row],[Code]],"[0-9]")</f>
        <v>3</v>
      </c>
      <c r="D492" s="48" t="str">
        <f>RIGHT(All_modules[[#This Row],[Code]], 1)</f>
        <v>1</v>
      </c>
      <c r="E492" s="30">
        <v>20</v>
      </c>
      <c r="F492" s="44" t="s">
        <v>1491</v>
      </c>
      <c r="G492" s="119" t="s">
        <v>1402</v>
      </c>
      <c r="I492" s="22"/>
      <c r="J492" s="22"/>
      <c r="K492" s="22"/>
      <c r="L492" s="22"/>
      <c r="M492" s="22" t="s">
        <v>1403</v>
      </c>
      <c r="N492" s="22"/>
      <c r="O492" s="22"/>
      <c r="P492" s="22"/>
      <c r="Q492" s="22"/>
      <c r="R492" s="35"/>
      <c r="S492" s="25" t="s">
        <v>1419</v>
      </c>
      <c r="T492" s="21" t="s">
        <v>1429</v>
      </c>
      <c r="U492" s="28"/>
      <c r="V492" s="30"/>
    </row>
    <row r="493" spans="1:22" x14ac:dyDescent="0.2">
      <c r="A493" s="124" t="s">
        <v>132</v>
      </c>
      <c r="B493" s="125" t="s">
        <v>131</v>
      </c>
      <c r="C493" s="112" t="str" cm="1">
        <f t="array" ref="C493">_xlfn.REGEXEXTRACT(All_modules[[#This Row],[Code]],"[0-9]")</f>
        <v>3</v>
      </c>
      <c r="D493" s="48" t="str">
        <f>RIGHT(All_modules[[#This Row],[Code]], 1)</f>
        <v>2</v>
      </c>
      <c r="E493" s="27">
        <v>20</v>
      </c>
      <c r="F493" s="44" t="s">
        <v>1491</v>
      </c>
      <c r="G493" s="119" t="s">
        <v>1402</v>
      </c>
      <c r="I493" s="22"/>
      <c r="J493" s="22"/>
      <c r="K493" s="22"/>
      <c r="L493" s="22" t="s">
        <v>1403</v>
      </c>
      <c r="M493" s="22" t="s">
        <v>1403</v>
      </c>
      <c r="N493" s="22"/>
      <c r="O493" s="22"/>
      <c r="P493" s="22"/>
      <c r="Q493" s="22"/>
      <c r="R493" s="33"/>
      <c r="S493" s="25" t="s">
        <v>1412</v>
      </c>
      <c r="T493" s="21"/>
      <c r="U493" s="28"/>
      <c r="V493" s="30"/>
    </row>
    <row r="494" spans="1:22" x14ac:dyDescent="0.2">
      <c r="A494" s="124" t="s">
        <v>1370</v>
      </c>
      <c r="B494" s="125" t="s">
        <v>1369</v>
      </c>
      <c r="C494" s="112" t="str" cm="1">
        <f t="array" ref="C494">_xlfn.REGEXEXTRACT(All_modules[[#This Row],[Code]],"[0-9]")</f>
        <v>3</v>
      </c>
      <c r="D494" s="48" t="str">
        <f>RIGHT(All_modules[[#This Row],[Code]], 1)</f>
        <v>1</v>
      </c>
      <c r="E494" s="27">
        <v>20</v>
      </c>
      <c r="F494" s="44" t="s">
        <v>1491</v>
      </c>
      <c r="G494" s="119" t="s">
        <v>1402</v>
      </c>
      <c r="I494" s="22"/>
      <c r="J494" s="22"/>
      <c r="K494" s="22"/>
      <c r="L494" s="22"/>
      <c r="M494" s="22"/>
      <c r="N494" s="22"/>
      <c r="O494" s="22"/>
      <c r="P494" s="22"/>
      <c r="Q494" s="22"/>
      <c r="R494" s="34"/>
      <c r="S494" s="25"/>
      <c r="T494" s="21"/>
      <c r="U494" s="28"/>
      <c r="V494" s="30"/>
    </row>
    <row r="495" spans="1:22" x14ac:dyDescent="0.2">
      <c r="A495" s="124" t="s">
        <v>693</v>
      </c>
      <c r="B495" s="125" t="s">
        <v>692</v>
      </c>
      <c r="C495" s="112" t="str" cm="1">
        <f t="array" ref="C495">_xlfn.REGEXEXTRACT(All_modules[[#This Row],[Code]],"[0-9]")</f>
        <v>3</v>
      </c>
      <c r="D495" s="48" t="str">
        <f>RIGHT(All_modules[[#This Row],[Code]], 1)</f>
        <v>2</v>
      </c>
      <c r="E495" s="27">
        <v>20</v>
      </c>
      <c r="F495" s="44" t="s">
        <v>1491</v>
      </c>
      <c r="G495" s="119" t="s">
        <v>1402</v>
      </c>
      <c r="I495" s="22"/>
      <c r="J495" s="22"/>
      <c r="K495" s="22"/>
      <c r="L495" s="22"/>
      <c r="M495" s="22"/>
      <c r="N495" s="22"/>
      <c r="O495" s="22"/>
      <c r="P495" s="22"/>
      <c r="Q495" s="22"/>
      <c r="R495" s="33"/>
      <c r="S495" s="25"/>
      <c r="T495" s="21"/>
      <c r="U495" s="28"/>
      <c r="V495" s="30"/>
    </row>
    <row r="496" spans="1:22" x14ac:dyDescent="0.2">
      <c r="A496" s="124" t="s">
        <v>1341</v>
      </c>
      <c r="B496" s="125" t="s">
        <v>1340</v>
      </c>
      <c r="C496" s="112" t="str" cm="1">
        <f t="array" ref="C496">_xlfn.REGEXEXTRACT(All_modules[[#This Row],[Code]],"[0-9]")</f>
        <v>3</v>
      </c>
      <c r="D496" s="48" t="str">
        <f>RIGHT(All_modules[[#This Row],[Code]], 1)</f>
        <v>2</v>
      </c>
      <c r="E496" s="27">
        <v>20</v>
      </c>
      <c r="F496" s="44" t="s">
        <v>1491</v>
      </c>
      <c r="G496" s="119" t="s">
        <v>1402</v>
      </c>
      <c r="I496" s="22"/>
      <c r="J496" s="22"/>
      <c r="K496" s="22"/>
      <c r="L496" s="22"/>
      <c r="M496" s="22"/>
      <c r="N496" s="22"/>
      <c r="O496" s="22"/>
      <c r="P496" s="22"/>
      <c r="Q496" s="22"/>
      <c r="R496" s="33"/>
      <c r="S496" s="25"/>
      <c r="T496" s="21"/>
      <c r="U496" s="28"/>
      <c r="V496" s="30"/>
    </row>
    <row r="497" spans="1:22" x14ac:dyDescent="0.2">
      <c r="A497" s="124" t="s">
        <v>1261</v>
      </c>
      <c r="B497" s="125" t="s">
        <v>1260</v>
      </c>
      <c r="C497" s="112" t="str" cm="1">
        <f t="array" ref="C497">_xlfn.REGEXEXTRACT(All_modules[[#This Row],[Code]],"[0-9]")</f>
        <v>3</v>
      </c>
      <c r="D497" s="48" t="str">
        <f>RIGHT(All_modules[[#This Row],[Code]], 1)</f>
        <v>1</v>
      </c>
      <c r="E497" s="27">
        <v>20</v>
      </c>
      <c r="F497" s="44" t="s">
        <v>1491</v>
      </c>
      <c r="G497" s="119" t="s">
        <v>1402</v>
      </c>
      <c r="I497" s="22"/>
      <c r="J497" s="22"/>
      <c r="K497" s="22"/>
      <c r="L497" s="22"/>
      <c r="M497" s="22"/>
      <c r="N497" s="22"/>
      <c r="O497" s="22"/>
      <c r="P497" s="22"/>
      <c r="Q497" s="22"/>
      <c r="R497" s="33"/>
      <c r="S497" s="25"/>
      <c r="T497" s="21"/>
      <c r="U497" s="28"/>
      <c r="V497" s="30"/>
    </row>
    <row r="498" spans="1:22" x14ac:dyDescent="0.2">
      <c r="A498" s="124" t="s">
        <v>812</v>
      </c>
      <c r="B498" s="125" t="s">
        <v>811</v>
      </c>
      <c r="C498" s="112" t="str" cm="1">
        <f t="array" ref="C498">_xlfn.REGEXEXTRACT(All_modules[[#This Row],[Code]],"[0-9]")</f>
        <v>3</v>
      </c>
      <c r="D498" s="48" t="str">
        <f>RIGHT(All_modules[[#This Row],[Code]], 1)</f>
        <v>2</v>
      </c>
      <c r="E498" s="27">
        <v>20</v>
      </c>
      <c r="F498" s="44" t="s">
        <v>1491</v>
      </c>
      <c r="G498" s="119" t="s">
        <v>1402</v>
      </c>
      <c r="I498" s="22"/>
      <c r="J498" s="22"/>
      <c r="K498" s="22"/>
      <c r="L498" s="22"/>
      <c r="M498" s="22"/>
      <c r="N498" s="22"/>
      <c r="O498" s="22"/>
      <c r="P498" s="22"/>
      <c r="Q498" s="22"/>
      <c r="R498" s="34"/>
      <c r="S498" s="25"/>
      <c r="T498" s="21"/>
      <c r="U498" s="28"/>
      <c r="V498" s="30"/>
    </row>
    <row r="499" spans="1:22" x14ac:dyDescent="0.2">
      <c r="A499" s="124" t="s">
        <v>582</v>
      </c>
      <c r="B499" s="125" t="s">
        <v>581</v>
      </c>
      <c r="C499" s="112" t="str" cm="1">
        <f t="array" ref="C499">_xlfn.REGEXEXTRACT(All_modules[[#This Row],[Code]],"[0-9]")</f>
        <v>3</v>
      </c>
      <c r="D499" s="48" t="str">
        <f>RIGHT(All_modules[[#This Row],[Code]], 1)</f>
        <v>1</v>
      </c>
      <c r="E499" s="27">
        <v>20</v>
      </c>
      <c r="F499" s="44" t="s">
        <v>1491</v>
      </c>
      <c r="G499" s="119" t="s">
        <v>1402</v>
      </c>
      <c r="I499" s="22"/>
      <c r="J499" s="22"/>
      <c r="K499" s="22"/>
      <c r="L499" s="22"/>
      <c r="M499" s="22" t="s">
        <v>1403</v>
      </c>
      <c r="N499" s="22"/>
      <c r="O499" s="22"/>
      <c r="P499" s="22"/>
      <c r="Q499" s="22"/>
      <c r="R499" s="34"/>
      <c r="S499" s="25"/>
      <c r="T499" s="21"/>
      <c r="U499" s="28"/>
      <c r="V499" s="30"/>
    </row>
    <row r="500" spans="1:22" x14ac:dyDescent="0.2">
      <c r="A500" s="124" t="s">
        <v>319</v>
      </c>
      <c r="B500" s="125" t="s">
        <v>318</v>
      </c>
      <c r="C500" s="112" t="str" cm="1">
        <f t="array" ref="C500">_xlfn.REGEXEXTRACT(All_modules[[#This Row],[Code]],"[0-9]")</f>
        <v>3</v>
      </c>
      <c r="D500" s="48" t="str">
        <f>RIGHT(All_modules[[#This Row],[Code]], 1)</f>
        <v>1</v>
      </c>
      <c r="E500" s="27">
        <v>20</v>
      </c>
      <c r="F500" s="44" t="s">
        <v>1491</v>
      </c>
      <c r="G500" s="119" t="s">
        <v>1402</v>
      </c>
      <c r="I500" s="22"/>
      <c r="J500" s="22"/>
      <c r="K500" s="22"/>
      <c r="L500" s="22"/>
      <c r="M500" s="22" t="s">
        <v>1403</v>
      </c>
      <c r="N500" s="22"/>
      <c r="O500" s="22"/>
      <c r="P500" s="22"/>
      <c r="Q500" s="22"/>
      <c r="R500" s="33"/>
      <c r="S500" s="25"/>
      <c r="T500" s="21"/>
      <c r="U500" s="28"/>
      <c r="V500" s="30"/>
    </row>
    <row r="501" spans="1:22" x14ac:dyDescent="0.2">
      <c r="A501" s="124" t="s">
        <v>1025</v>
      </c>
      <c r="B501" s="125" t="s">
        <v>1024</v>
      </c>
      <c r="C501" s="112" t="str" cm="1">
        <f t="array" ref="C501">_xlfn.REGEXEXTRACT(All_modules[[#This Row],[Code]],"[0-9]")</f>
        <v>3</v>
      </c>
      <c r="D501" s="48" t="str">
        <f>RIGHT(All_modules[[#This Row],[Code]], 1)</f>
        <v>2</v>
      </c>
      <c r="E501" s="27">
        <v>20</v>
      </c>
      <c r="F501" s="44" t="s">
        <v>1491</v>
      </c>
      <c r="G501" s="119" t="s">
        <v>1402</v>
      </c>
      <c r="I501" s="22"/>
      <c r="J501" s="22"/>
      <c r="K501" s="22"/>
      <c r="L501" s="22" t="s">
        <v>1403</v>
      </c>
      <c r="M501" s="22" t="s">
        <v>1403</v>
      </c>
      <c r="N501" s="22"/>
      <c r="O501" s="22"/>
      <c r="P501" s="22"/>
      <c r="Q501" s="22"/>
      <c r="R501" s="33"/>
      <c r="S501" s="25" t="s">
        <v>1415</v>
      </c>
      <c r="T501" s="21"/>
      <c r="U501" s="28"/>
      <c r="V501" s="30"/>
    </row>
    <row r="502" spans="1:22" x14ac:dyDescent="0.2">
      <c r="A502" s="124" t="s">
        <v>1241</v>
      </c>
      <c r="B502" s="125" t="s">
        <v>1240</v>
      </c>
      <c r="C502" s="112" t="str" cm="1">
        <f t="array" ref="C502">_xlfn.REGEXEXTRACT(All_modules[[#This Row],[Code]],"[0-9]")</f>
        <v>3</v>
      </c>
      <c r="D502" s="48" t="str">
        <f>RIGHT(All_modules[[#This Row],[Code]], 1)</f>
        <v>2</v>
      </c>
      <c r="E502" s="27">
        <v>20</v>
      </c>
      <c r="F502" s="44" t="s">
        <v>1491</v>
      </c>
      <c r="G502" s="119" t="s">
        <v>1402</v>
      </c>
      <c r="I502" s="22"/>
      <c r="J502" s="22"/>
      <c r="K502" s="22"/>
      <c r="L502" s="22"/>
      <c r="M502" s="22" t="s">
        <v>1403</v>
      </c>
      <c r="N502" s="22"/>
      <c r="O502" s="22"/>
      <c r="P502" s="22"/>
      <c r="Q502" s="22"/>
      <c r="R502" s="33"/>
      <c r="S502" s="25"/>
      <c r="T502" s="21"/>
      <c r="U502" s="28"/>
      <c r="V502" s="30"/>
    </row>
    <row r="503" spans="1:22" x14ac:dyDescent="0.2">
      <c r="A503" s="124" t="s">
        <v>1125</v>
      </c>
      <c r="B503" s="125" t="s">
        <v>1124</v>
      </c>
      <c r="C503" s="112" t="str" cm="1">
        <f t="array" ref="C503">_xlfn.REGEXEXTRACT(All_modules[[#This Row],[Code]],"[0-9]")</f>
        <v>3</v>
      </c>
      <c r="D503" s="48" t="str">
        <f>RIGHT(All_modules[[#This Row],[Code]], 1)</f>
        <v>1</v>
      </c>
      <c r="E503" s="27">
        <v>20</v>
      </c>
      <c r="F503" s="44" t="s">
        <v>1491</v>
      </c>
      <c r="G503" s="119" t="s">
        <v>1402</v>
      </c>
      <c r="I503" s="22"/>
      <c r="J503" s="22"/>
      <c r="K503" s="22"/>
      <c r="L503" s="22"/>
      <c r="M503" s="22"/>
      <c r="N503" s="22"/>
      <c r="O503" s="22"/>
      <c r="P503" s="22"/>
      <c r="Q503" s="22"/>
      <c r="R503" s="33"/>
      <c r="S503" s="25"/>
      <c r="T503" s="21"/>
      <c r="U503" s="28"/>
      <c r="V503" s="30"/>
    </row>
    <row r="504" spans="1:22" x14ac:dyDescent="0.2">
      <c r="A504" s="124" t="s">
        <v>1349</v>
      </c>
      <c r="B504" s="125" t="s">
        <v>1348</v>
      </c>
      <c r="C504" s="112" t="str" cm="1">
        <f t="array" ref="C504">_xlfn.REGEXEXTRACT(All_modules[[#This Row],[Code]],"[0-9]")</f>
        <v>3</v>
      </c>
      <c r="D504" s="48" t="str">
        <f>RIGHT(All_modules[[#This Row],[Code]], 1)</f>
        <v>2</v>
      </c>
      <c r="E504" s="27">
        <v>20</v>
      </c>
      <c r="F504" s="44" t="s">
        <v>1491</v>
      </c>
      <c r="G504" s="119" t="s">
        <v>1402</v>
      </c>
      <c r="I504" s="22"/>
      <c r="J504" s="22"/>
      <c r="K504" s="22"/>
      <c r="L504" s="22"/>
      <c r="M504" s="22" t="s">
        <v>1403</v>
      </c>
      <c r="N504" s="22"/>
      <c r="O504" s="22"/>
      <c r="P504" s="22"/>
      <c r="Q504" s="22"/>
      <c r="R504" s="33"/>
      <c r="S504" s="25" t="s">
        <v>1412</v>
      </c>
      <c r="T504" s="21"/>
      <c r="U504" s="28"/>
      <c r="V504" s="30"/>
    </row>
    <row r="505" spans="1:22" x14ac:dyDescent="0.2">
      <c r="A505" s="124" t="s">
        <v>1058</v>
      </c>
      <c r="B505" s="125" t="s">
        <v>1057</v>
      </c>
      <c r="C505" s="112" t="str" cm="1">
        <f t="array" ref="C505">_xlfn.REGEXEXTRACT(All_modules[[#This Row],[Code]],"[0-9]")</f>
        <v>3</v>
      </c>
      <c r="D505" s="48" t="str">
        <f>RIGHT(All_modules[[#This Row],[Code]], 1)</f>
        <v>2</v>
      </c>
      <c r="E505" s="27">
        <v>20</v>
      </c>
      <c r="F505" s="44" t="s">
        <v>1491</v>
      </c>
      <c r="G505" s="119" t="s">
        <v>1402</v>
      </c>
      <c r="I505" s="22"/>
      <c r="J505" s="22"/>
      <c r="K505" s="22"/>
      <c r="L505" s="22" t="s">
        <v>1403</v>
      </c>
      <c r="M505" s="22"/>
      <c r="N505" s="22"/>
      <c r="O505" s="22"/>
      <c r="P505" s="22"/>
      <c r="Q505" s="22"/>
      <c r="R505" s="34"/>
      <c r="S505" s="25" t="s">
        <v>1448</v>
      </c>
      <c r="T505" s="21" t="s">
        <v>1412</v>
      </c>
      <c r="U505" s="28"/>
      <c r="V505" s="30"/>
    </row>
    <row r="506" spans="1:22" x14ac:dyDescent="0.2">
      <c r="A506" s="124" t="s">
        <v>1333</v>
      </c>
      <c r="B506" s="125" t="s">
        <v>1332</v>
      </c>
      <c r="C506" s="112" t="str" cm="1">
        <f t="array" ref="C506">_xlfn.REGEXEXTRACT(All_modules[[#This Row],[Code]],"[0-9]")</f>
        <v>3</v>
      </c>
      <c r="D506" s="48" t="str">
        <f>RIGHT(All_modules[[#This Row],[Code]], 1)</f>
        <v>1</v>
      </c>
      <c r="E506" s="27">
        <v>20</v>
      </c>
      <c r="F506" s="44" t="s">
        <v>1491</v>
      </c>
      <c r="G506" s="119" t="s">
        <v>1402</v>
      </c>
      <c r="I506" s="22"/>
      <c r="J506" s="22"/>
      <c r="K506" s="22"/>
      <c r="L506" s="22" t="s">
        <v>1403</v>
      </c>
      <c r="M506" s="22"/>
      <c r="N506" s="22"/>
      <c r="O506" s="22"/>
      <c r="P506" s="22"/>
      <c r="Q506" s="22"/>
      <c r="R506" s="34"/>
      <c r="S506" s="25" t="s">
        <v>1429</v>
      </c>
      <c r="T506" s="21"/>
      <c r="U506" s="28"/>
      <c r="V506" s="30"/>
    </row>
    <row r="507" spans="1:22" x14ac:dyDescent="0.2">
      <c r="A507" s="124" t="s">
        <v>247</v>
      </c>
      <c r="B507" s="125" t="s">
        <v>246</v>
      </c>
      <c r="C507" s="112" t="str" cm="1">
        <f t="array" ref="C507">_xlfn.REGEXEXTRACT(All_modules[[#This Row],[Code]],"[0-9]")</f>
        <v>3</v>
      </c>
      <c r="D507" s="48" t="str">
        <f>RIGHT(All_modules[[#This Row],[Code]], 1)</f>
        <v>2</v>
      </c>
      <c r="E507" s="27">
        <v>20</v>
      </c>
      <c r="F507" s="44" t="s">
        <v>1491</v>
      </c>
      <c r="G507" s="119" t="s">
        <v>1402</v>
      </c>
      <c r="I507" s="22"/>
      <c r="J507" s="22"/>
      <c r="K507" s="22"/>
      <c r="L507" s="22" t="s">
        <v>1403</v>
      </c>
      <c r="M507" s="22" t="s">
        <v>1403</v>
      </c>
      <c r="N507" s="22"/>
      <c r="O507" s="22"/>
      <c r="P507" s="22"/>
      <c r="Q507" s="22"/>
      <c r="R507" s="34"/>
      <c r="S507" s="25" t="s">
        <v>1419</v>
      </c>
      <c r="T507" s="21"/>
      <c r="U507" s="28"/>
      <c r="V507" s="30"/>
    </row>
    <row r="508" spans="1:22" x14ac:dyDescent="0.2">
      <c r="A508" s="109" t="s">
        <v>1492</v>
      </c>
      <c r="B508" s="110" t="s">
        <v>1493</v>
      </c>
      <c r="C508" s="112" t="str" cm="1">
        <f t="array" ref="C508">_xlfn.REGEXEXTRACT(All_modules[[#This Row],[Code]],"[0-9]")</f>
        <v>3</v>
      </c>
      <c r="D508" s="48" t="str">
        <f>RIGHT(All_modules[[#This Row],[Code]], 1)</f>
        <v>2</v>
      </c>
      <c r="E508" s="27">
        <v>20</v>
      </c>
      <c r="F508" s="44" t="s">
        <v>1491</v>
      </c>
      <c r="G508" s="119" t="s">
        <v>1402</v>
      </c>
      <c r="I508" s="22"/>
      <c r="J508" s="22"/>
      <c r="K508" s="22"/>
      <c r="L508" s="22"/>
      <c r="M508" s="22" t="s">
        <v>1403</v>
      </c>
      <c r="N508" s="22"/>
      <c r="O508" s="22"/>
      <c r="P508" s="22"/>
      <c r="Q508" s="22"/>
      <c r="R508" s="34"/>
      <c r="S508" s="25"/>
      <c r="T508" s="21"/>
      <c r="U508" s="28"/>
      <c r="V508" s="30"/>
    </row>
    <row r="509" spans="1:22" x14ac:dyDescent="0.2">
      <c r="A509" s="124" t="s">
        <v>387</v>
      </c>
      <c r="B509" s="125" t="s">
        <v>386</v>
      </c>
      <c r="C509" s="112" t="str" cm="1">
        <f t="array" ref="C509">_xlfn.REGEXEXTRACT(All_modules[[#This Row],[Code]],"[0-9]")</f>
        <v>1</v>
      </c>
      <c r="D509" s="48" t="str">
        <f>RIGHT(All_modules[[#This Row],[Code]], 1)</f>
        <v>0</v>
      </c>
      <c r="E509" s="27">
        <v>20</v>
      </c>
      <c r="F509" s="44" t="s">
        <v>1398</v>
      </c>
      <c r="G509" s="119" t="s">
        <v>1402</v>
      </c>
      <c r="I509" s="20"/>
      <c r="J509" s="20"/>
      <c r="K509" s="20"/>
      <c r="L509" s="20"/>
      <c r="M509" s="20"/>
      <c r="N509" s="20"/>
      <c r="O509" s="20"/>
      <c r="P509" s="20"/>
      <c r="Q509" s="20"/>
      <c r="R509" s="27" t="s">
        <v>1403</v>
      </c>
      <c r="S509" s="25"/>
      <c r="T509" s="21"/>
      <c r="U509" s="28"/>
      <c r="V509" s="30"/>
    </row>
    <row r="510" spans="1:22" x14ac:dyDescent="0.2">
      <c r="A510" s="124" t="s">
        <v>709</v>
      </c>
      <c r="B510" s="125" t="s">
        <v>708</v>
      </c>
      <c r="C510" s="112" t="str" cm="1">
        <f t="array" ref="C510">_xlfn.REGEXEXTRACT(All_modules[[#This Row],[Code]],"[0-9]")</f>
        <v>1</v>
      </c>
      <c r="D510" s="48" t="str">
        <f>RIGHT(All_modules[[#This Row],[Code]], 1)</f>
        <v>2</v>
      </c>
      <c r="E510" s="27">
        <v>20</v>
      </c>
      <c r="F510" s="44" t="s">
        <v>1398</v>
      </c>
      <c r="G510" s="119" t="s">
        <v>1402</v>
      </c>
      <c r="I510" s="22"/>
      <c r="J510" s="22"/>
      <c r="K510" s="22" t="s">
        <v>1403</v>
      </c>
      <c r="L510" s="22"/>
      <c r="M510" s="22"/>
      <c r="N510" s="22"/>
      <c r="O510" s="22"/>
      <c r="P510" s="22"/>
      <c r="Q510" s="22"/>
      <c r="R510" s="34"/>
      <c r="S510" s="25"/>
      <c r="T510" s="21"/>
      <c r="U510" s="28"/>
      <c r="V510" s="30"/>
    </row>
    <row r="511" spans="1:22" x14ac:dyDescent="0.2">
      <c r="A511" s="124" t="s">
        <v>743</v>
      </c>
      <c r="B511" s="125" t="s">
        <v>742</v>
      </c>
      <c r="C511" s="112" t="str" cm="1">
        <f t="array" ref="C511">_xlfn.REGEXEXTRACT(All_modules[[#This Row],[Code]],"[0-9]")</f>
        <v>1</v>
      </c>
      <c r="D511" s="48" t="str">
        <f>RIGHT(All_modules[[#This Row],[Code]], 1)</f>
        <v>1</v>
      </c>
      <c r="E511" s="27">
        <v>20</v>
      </c>
      <c r="F511" s="44" t="s">
        <v>1398</v>
      </c>
      <c r="G511" s="119" t="s">
        <v>1402</v>
      </c>
      <c r="I511" s="20"/>
      <c r="J511" s="20"/>
      <c r="K511" s="20" t="s">
        <v>1403</v>
      </c>
      <c r="L511" s="20"/>
      <c r="M511" s="20"/>
      <c r="N511" s="20"/>
      <c r="O511" s="20"/>
      <c r="P511" s="20"/>
      <c r="Q511" s="20"/>
      <c r="R511" s="27"/>
      <c r="S511" s="25" t="s">
        <v>1480</v>
      </c>
      <c r="T511" s="21"/>
      <c r="U511" s="28"/>
      <c r="V511" s="30"/>
    </row>
    <row r="512" spans="1:22" x14ac:dyDescent="0.2">
      <c r="A512" s="124" t="s">
        <v>1068</v>
      </c>
      <c r="B512" s="125" t="s">
        <v>1067</v>
      </c>
      <c r="C512" s="112" t="str" cm="1">
        <f t="array" ref="C512">_xlfn.REGEXEXTRACT(All_modules[[#This Row],[Code]],"[0-9]")</f>
        <v>1</v>
      </c>
      <c r="D512" s="48" t="str">
        <f>RIGHT(All_modules[[#This Row],[Code]], 1)</f>
        <v>2</v>
      </c>
      <c r="E512" s="27">
        <v>20</v>
      </c>
      <c r="F512" s="44" t="s">
        <v>1398</v>
      </c>
      <c r="G512" s="119" t="s">
        <v>1402</v>
      </c>
      <c r="I512" s="20"/>
      <c r="J512" s="20"/>
      <c r="K512" s="20" t="s">
        <v>1403</v>
      </c>
      <c r="L512" s="20"/>
      <c r="M512" s="20"/>
      <c r="N512" s="20"/>
      <c r="O512" s="20"/>
      <c r="P512" s="20" t="s">
        <v>1403</v>
      </c>
      <c r="Q512" s="20"/>
      <c r="R512" s="27"/>
      <c r="S512" s="25" t="s">
        <v>1438</v>
      </c>
      <c r="T512" s="21" t="s">
        <v>1480</v>
      </c>
      <c r="U512" s="28"/>
      <c r="V512" s="30"/>
    </row>
    <row r="513" spans="1:22" x14ac:dyDescent="0.2">
      <c r="A513" s="124" t="s">
        <v>1329</v>
      </c>
      <c r="B513" s="125" t="s">
        <v>1328</v>
      </c>
      <c r="C513" s="112" t="str" cm="1">
        <f t="array" ref="C513">_xlfn.REGEXEXTRACT(All_modules[[#This Row],[Code]],"[0-9]")</f>
        <v>1</v>
      </c>
      <c r="D513" s="48" t="str">
        <f>RIGHT(All_modules[[#This Row],[Code]], 1)</f>
        <v>1</v>
      </c>
      <c r="E513" s="27">
        <v>20</v>
      </c>
      <c r="F513" s="44" t="s">
        <v>1398</v>
      </c>
      <c r="G513" s="119" t="s">
        <v>1402</v>
      </c>
      <c r="I513" s="20" t="s">
        <v>1403</v>
      </c>
      <c r="J513" s="20"/>
      <c r="K513" s="20"/>
      <c r="L513" s="20"/>
      <c r="M513" s="20"/>
      <c r="N513" s="20"/>
      <c r="O513" s="20"/>
      <c r="P513" s="20"/>
      <c r="Q513" s="20"/>
      <c r="R513" s="27"/>
      <c r="S513" s="25" t="s">
        <v>1427</v>
      </c>
      <c r="T513" s="21" t="s">
        <v>1432</v>
      </c>
      <c r="U513" s="28"/>
      <c r="V513" s="30"/>
    </row>
    <row r="514" spans="1:22" x14ac:dyDescent="0.2">
      <c r="A514" s="124" t="s">
        <v>225</v>
      </c>
      <c r="B514" s="125" t="s">
        <v>224</v>
      </c>
      <c r="C514" s="112" t="str" cm="1">
        <f t="array" ref="C514">_xlfn.REGEXEXTRACT(All_modules[[#This Row],[Code]],"[0-9]")</f>
        <v>1</v>
      </c>
      <c r="D514" s="48" t="str">
        <f>RIGHT(All_modules[[#This Row],[Code]], 1)</f>
        <v>1</v>
      </c>
      <c r="E514" s="27">
        <v>20</v>
      </c>
      <c r="F514" s="44" t="s">
        <v>1398</v>
      </c>
      <c r="G514" s="119" t="s">
        <v>1402</v>
      </c>
      <c r="I514" s="20"/>
      <c r="J514" s="20"/>
      <c r="K514" s="20" t="s">
        <v>1403</v>
      </c>
      <c r="L514" s="20"/>
      <c r="M514" s="20"/>
      <c r="N514" s="20" t="s">
        <v>1403</v>
      </c>
      <c r="O514" s="20"/>
      <c r="P514" s="20"/>
      <c r="Q514" s="20"/>
      <c r="R514" s="27"/>
      <c r="S514" s="25" t="s">
        <v>1404</v>
      </c>
      <c r="T514" s="21" t="s">
        <v>1480</v>
      </c>
      <c r="U514" s="28"/>
      <c r="V514" s="30"/>
    </row>
    <row r="515" spans="1:22" x14ac:dyDescent="0.2">
      <c r="A515" s="124" t="s">
        <v>221</v>
      </c>
      <c r="B515" s="125" t="s">
        <v>220</v>
      </c>
      <c r="C515" s="112" t="str" cm="1">
        <f t="array" ref="C515">_xlfn.REGEXEXTRACT(All_modules[[#This Row],[Code]],"[0-9]")</f>
        <v>1</v>
      </c>
      <c r="D515" s="48" t="str">
        <f>RIGHT(All_modules[[#This Row],[Code]], 1)</f>
        <v>2</v>
      </c>
      <c r="E515" s="27">
        <v>20</v>
      </c>
      <c r="F515" s="44" t="s">
        <v>1398</v>
      </c>
      <c r="G515" s="119" t="s">
        <v>1402</v>
      </c>
      <c r="I515" s="20" t="s">
        <v>1403</v>
      </c>
      <c r="J515" s="20"/>
      <c r="K515" s="20"/>
      <c r="L515" s="20"/>
      <c r="M515" s="20"/>
      <c r="N515" s="20"/>
      <c r="O515" s="20"/>
      <c r="P515" s="20"/>
      <c r="Q515" s="20"/>
      <c r="R515" s="27"/>
      <c r="S515" s="25" t="s">
        <v>1427</v>
      </c>
      <c r="T515" s="21" t="s">
        <v>1438</v>
      </c>
      <c r="U515" s="28"/>
      <c r="V515" s="30"/>
    </row>
    <row r="516" spans="1:22" x14ac:dyDescent="0.2">
      <c r="A516" s="124" t="s">
        <v>1066</v>
      </c>
      <c r="B516" s="125" t="s">
        <v>1065</v>
      </c>
      <c r="C516" s="112" t="str" cm="1">
        <f t="array" ref="C516">_xlfn.REGEXEXTRACT(All_modules[[#This Row],[Code]],"[0-9]")</f>
        <v>2</v>
      </c>
      <c r="D516" s="48" t="str">
        <f>RIGHT(All_modules[[#This Row],[Code]], 1)</f>
        <v>1</v>
      </c>
      <c r="E516" s="27">
        <v>20</v>
      </c>
      <c r="F516" s="44" t="s">
        <v>1398</v>
      </c>
      <c r="G516" s="119" t="s">
        <v>1402</v>
      </c>
      <c r="I516" s="22"/>
      <c r="J516" s="22"/>
      <c r="K516" s="22" t="s">
        <v>1403</v>
      </c>
      <c r="L516" s="22" t="s">
        <v>1403</v>
      </c>
      <c r="M516" s="22"/>
      <c r="N516" s="22"/>
      <c r="O516" s="22"/>
      <c r="P516" s="22"/>
      <c r="Q516" s="22"/>
      <c r="R516" s="33"/>
      <c r="S516" s="25"/>
      <c r="T516" s="21"/>
      <c r="U516" s="28"/>
      <c r="V516" s="30"/>
    </row>
    <row r="517" spans="1:22" x14ac:dyDescent="0.2">
      <c r="A517" s="124" t="s">
        <v>227</v>
      </c>
      <c r="B517" s="125" t="s">
        <v>226</v>
      </c>
      <c r="C517" s="112" t="str" cm="1">
        <f t="array" ref="C517">_xlfn.REGEXEXTRACT(All_modules[[#This Row],[Code]],"[0-9]")</f>
        <v>2</v>
      </c>
      <c r="D517" s="48" t="str">
        <f>RIGHT(All_modules[[#This Row],[Code]], 1)</f>
        <v>0</v>
      </c>
      <c r="E517" s="27">
        <v>20</v>
      </c>
      <c r="F517" s="44" t="s">
        <v>1398</v>
      </c>
      <c r="G517" s="119" t="s">
        <v>1402</v>
      </c>
      <c r="I517" s="20"/>
      <c r="J517" s="20"/>
      <c r="K517" s="20"/>
      <c r="L517" s="20"/>
      <c r="M517" s="20"/>
      <c r="N517" s="20"/>
      <c r="O517" s="20"/>
      <c r="P517" s="20"/>
      <c r="Q517" s="20"/>
      <c r="R517" s="27" t="s">
        <v>1403</v>
      </c>
      <c r="S517" s="25"/>
      <c r="T517" s="21"/>
      <c r="U517" s="28"/>
      <c r="V517" s="30"/>
    </row>
    <row r="518" spans="1:22" x14ac:dyDescent="0.2">
      <c r="A518" s="124" t="s">
        <v>962</v>
      </c>
      <c r="B518" s="125" t="s">
        <v>961</v>
      </c>
      <c r="C518" s="112" t="str" cm="1">
        <f t="array" ref="C518">_xlfn.REGEXEXTRACT(All_modules[[#This Row],[Code]],"[0-9]")</f>
        <v>2</v>
      </c>
      <c r="D518" s="48" t="str">
        <f>RIGHT(All_modules[[#This Row],[Code]], 1)</f>
        <v>2</v>
      </c>
      <c r="E518" s="30">
        <v>20</v>
      </c>
      <c r="F518" s="44" t="s">
        <v>1398</v>
      </c>
      <c r="G518" s="119" t="s">
        <v>1402</v>
      </c>
      <c r="I518" s="20"/>
      <c r="J518" s="20"/>
      <c r="K518" s="20"/>
      <c r="L518" s="20"/>
      <c r="M518" s="20"/>
      <c r="N518" s="20"/>
      <c r="O518" s="20"/>
      <c r="P518" s="20"/>
      <c r="Q518" s="20"/>
      <c r="R518" s="30" t="s">
        <v>1403</v>
      </c>
      <c r="S518" s="25"/>
      <c r="T518" s="21"/>
      <c r="U518" s="28"/>
      <c r="V518" s="30"/>
    </row>
    <row r="519" spans="1:22" x14ac:dyDescent="0.2">
      <c r="A519" s="124" t="s">
        <v>1386</v>
      </c>
      <c r="B519" s="125" t="s">
        <v>1385</v>
      </c>
      <c r="C519" s="112" t="str" cm="1">
        <f t="array" ref="C519">_xlfn.REGEXEXTRACT(All_modules[[#This Row],[Code]],"[0-9]")</f>
        <v>2</v>
      </c>
      <c r="D519" s="48" t="str">
        <f>RIGHT(All_modules[[#This Row],[Code]], 1)</f>
        <v>1</v>
      </c>
      <c r="E519" s="27">
        <v>20</v>
      </c>
      <c r="F519" s="44" t="s">
        <v>1398</v>
      </c>
      <c r="G519" s="119" t="s">
        <v>1402</v>
      </c>
      <c r="I519" s="22"/>
      <c r="J519" s="22"/>
      <c r="K519" s="22" t="s">
        <v>1403</v>
      </c>
      <c r="L519" s="22" t="s">
        <v>1403</v>
      </c>
      <c r="M519" s="22"/>
      <c r="N519" s="22"/>
      <c r="O519" s="22"/>
      <c r="P519" s="22"/>
      <c r="Q519" s="22"/>
      <c r="R519" s="34"/>
      <c r="S519" s="25"/>
      <c r="T519" s="21"/>
      <c r="U519" s="28"/>
      <c r="V519" s="30"/>
    </row>
    <row r="520" spans="1:22" x14ac:dyDescent="0.2">
      <c r="A520" s="124" t="s">
        <v>596</v>
      </c>
      <c r="B520" s="125" t="s">
        <v>594</v>
      </c>
      <c r="C520" s="112" t="str" cm="1">
        <f t="array" ref="C520">_xlfn.REGEXEXTRACT(All_modules[[#This Row],[Code]],"[0-9]")</f>
        <v>2</v>
      </c>
      <c r="D520" s="48" t="str">
        <f>RIGHT(All_modules[[#This Row],[Code]], 1)</f>
        <v>2</v>
      </c>
      <c r="E520" s="27">
        <v>20</v>
      </c>
      <c r="F520" s="44" t="s">
        <v>1398</v>
      </c>
      <c r="G520" s="119" t="s">
        <v>1402</v>
      </c>
      <c r="I520" s="20"/>
      <c r="J520" s="20"/>
      <c r="K520" s="20" t="s">
        <v>1403</v>
      </c>
      <c r="L520" s="20"/>
      <c r="M520" s="20"/>
      <c r="N520" s="20" t="s">
        <v>1403</v>
      </c>
      <c r="O520" s="20"/>
      <c r="P520" s="20"/>
      <c r="Q520" s="20"/>
      <c r="R520" s="27"/>
      <c r="S520" s="25" t="s">
        <v>1405</v>
      </c>
      <c r="T520" s="21" t="s">
        <v>1480</v>
      </c>
      <c r="U520" s="28"/>
      <c r="V520" s="30"/>
    </row>
    <row r="521" spans="1:22" x14ac:dyDescent="0.2">
      <c r="A521" s="124" t="s">
        <v>805</v>
      </c>
      <c r="B521" s="125" t="s">
        <v>804</v>
      </c>
      <c r="C521" s="112" t="str" cm="1">
        <f t="array" ref="C521">_xlfn.REGEXEXTRACT(All_modules[[#This Row],[Code]],"[0-9]")</f>
        <v>2</v>
      </c>
      <c r="D521" s="48" t="str">
        <f>RIGHT(All_modules[[#This Row],[Code]], 1)</f>
        <v>2</v>
      </c>
      <c r="E521" s="27">
        <v>20</v>
      </c>
      <c r="F521" s="44" t="s">
        <v>1398</v>
      </c>
      <c r="G521" s="119" t="s">
        <v>1402</v>
      </c>
      <c r="I521" s="20"/>
      <c r="J521" s="20"/>
      <c r="K521" s="20" t="s">
        <v>1403</v>
      </c>
      <c r="L521" s="20"/>
      <c r="M521" s="20"/>
      <c r="N521" s="20"/>
      <c r="O521" s="20"/>
      <c r="P521" s="20"/>
      <c r="Q521" s="20"/>
      <c r="R521" s="21"/>
      <c r="S521" s="25" t="s">
        <v>1427</v>
      </c>
      <c r="T521" s="21" t="s">
        <v>1480</v>
      </c>
      <c r="U521" s="28"/>
      <c r="V521" s="30"/>
    </row>
    <row r="522" spans="1:22" x14ac:dyDescent="0.2">
      <c r="A522" s="124" t="s">
        <v>431</v>
      </c>
      <c r="B522" s="125" t="s">
        <v>430</v>
      </c>
      <c r="C522" s="112" t="str" cm="1">
        <f t="array" ref="C522">_xlfn.REGEXEXTRACT(All_modules[[#This Row],[Code]],"[0-9]")</f>
        <v>2</v>
      </c>
      <c r="D522" s="48" t="str">
        <f>RIGHT(All_modules[[#This Row],[Code]], 1)</f>
        <v>2</v>
      </c>
      <c r="E522" s="27">
        <v>20</v>
      </c>
      <c r="F522" s="44" t="s">
        <v>1398</v>
      </c>
      <c r="G522" s="119" t="s">
        <v>1402</v>
      </c>
      <c r="I522" s="20"/>
      <c r="J522" s="20"/>
      <c r="K522" s="20" t="s">
        <v>1403</v>
      </c>
      <c r="L522" s="20"/>
      <c r="M522" s="20"/>
      <c r="N522" s="20"/>
      <c r="O522" s="20"/>
      <c r="P522" s="20"/>
      <c r="Q522" s="20"/>
      <c r="R522" s="27"/>
      <c r="S522" s="25" t="s">
        <v>1465</v>
      </c>
      <c r="T522" s="21" t="s">
        <v>1480</v>
      </c>
      <c r="U522" s="28"/>
      <c r="V522" s="30"/>
    </row>
    <row r="523" spans="1:22" x14ac:dyDescent="0.2">
      <c r="A523" s="124" t="s">
        <v>1034</v>
      </c>
      <c r="B523" s="125" t="s">
        <v>1033</v>
      </c>
      <c r="C523" s="112" t="str" cm="1">
        <f t="array" ref="C523">_xlfn.REGEXEXTRACT(All_modules[[#This Row],[Code]],"[0-9]")</f>
        <v>2</v>
      </c>
      <c r="D523" s="48" t="str">
        <f>RIGHT(All_modules[[#This Row],[Code]], 1)</f>
        <v>1</v>
      </c>
      <c r="E523" s="27">
        <v>20</v>
      </c>
      <c r="F523" s="44" t="s">
        <v>1398</v>
      </c>
      <c r="G523" s="119" t="s">
        <v>1402</v>
      </c>
      <c r="I523" s="20"/>
      <c r="J523" s="20"/>
      <c r="K523" s="20" t="s">
        <v>1403</v>
      </c>
      <c r="L523" s="20"/>
      <c r="M523" s="20"/>
      <c r="N523" s="20"/>
      <c r="O523" s="20"/>
      <c r="P523" s="20"/>
      <c r="Q523" s="20"/>
      <c r="R523" s="27"/>
      <c r="S523" s="25" t="s">
        <v>1427</v>
      </c>
      <c r="T523" s="21"/>
      <c r="U523" s="28"/>
      <c r="V523" s="30"/>
    </row>
    <row r="524" spans="1:22" x14ac:dyDescent="0.2">
      <c r="A524" s="124" t="s">
        <v>1388</v>
      </c>
      <c r="B524" s="125" t="s">
        <v>1387</v>
      </c>
      <c r="C524" s="112" t="str" cm="1">
        <f t="array" ref="C524">_xlfn.REGEXEXTRACT(All_modules[[#This Row],[Code]],"[0-9]")</f>
        <v>2</v>
      </c>
      <c r="D524" s="48" t="str">
        <f>RIGHT(All_modules[[#This Row],[Code]], 1)</f>
        <v>2</v>
      </c>
      <c r="E524" s="27">
        <v>20</v>
      </c>
      <c r="F524" s="44" t="s">
        <v>1398</v>
      </c>
      <c r="G524" s="119" t="s">
        <v>1402</v>
      </c>
      <c r="I524" s="20" t="s">
        <v>1403</v>
      </c>
      <c r="J524" s="20"/>
      <c r="K524" s="20"/>
      <c r="L524" s="20"/>
      <c r="M524" s="20"/>
      <c r="N524" s="20"/>
      <c r="O524" s="20"/>
      <c r="P524" s="20"/>
      <c r="Q524" s="20"/>
      <c r="R524" s="30"/>
      <c r="S524" s="25" t="s">
        <v>1427</v>
      </c>
      <c r="T524" s="21"/>
      <c r="U524" s="28"/>
      <c r="V524" s="30"/>
    </row>
    <row r="525" spans="1:22" x14ac:dyDescent="0.2">
      <c r="A525" s="124" t="s">
        <v>1110</v>
      </c>
      <c r="B525" s="125" t="s">
        <v>1109</v>
      </c>
      <c r="C525" s="112" t="str" cm="1">
        <f t="array" ref="C525">_xlfn.REGEXEXTRACT(All_modules[[#This Row],[Code]],"[0-9]")</f>
        <v>3</v>
      </c>
      <c r="D525" s="48" t="str">
        <f>RIGHT(All_modules[[#This Row],[Code]], 1)</f>
        <v>2</v>
      </c>
      <c r="E525" s="27">
        <v>20</v>
      </c>
      <c r="F525" s="44" t="s">
        <v>1398</v>
      </c>
      <c r="G525" s="119" t="s">
        <v>1402</v>
      </c>
      <c r="I525" s="20"/>
      <c r="J525" s="20"/>
      <c r="K525" s="20" t="s">
        <v>1403</v>
      </c>
      <c r="L525" s="20"/>
      <c r="M525" s="20"/>
      <c r="N525" s="20"/>
      <c r="O525" s="20"/>
      <c r="P525" s="20"/>
      <c r="Q525" s="20"/>
      <c r="R525" s="30"/>
      <c r="S525" s="25" t="s">
        <v>1408</v>
      </c>
      <c r="T525" s="21" t="s">
        <v>1480</v>
      </c>
      <c r="U525" s="28"/>
      <c r="V525" s="30"/>
    </row>
    <row r="526" spans="1:22" x14ac:dyDescent="0.2">
      <c r="A526" s="124" t="s">
        <v>551</v>
      </c>
      <c r="B526" s="125" t="s">
        <v>550</v>
      </c>
      <c r="C526" s="112" t="str" cm="1">
        <f t="array" ref="C526">_xlfn.REGEXEXTRACT(All_modules[[#This Row],[Code]],"[0-9]")</f>
        <v>3</v>
      </c>
      <c r="D526" s="48" t="str">
        <f>RIGHT(All_modules[[#This Row],[Code]], 1)</f>
        <v>2</v>
      </c>
      <c r="E526" s="27">
        <v>20</v>
      </c>
      <c r="F526" s="44" t="s">
        <v>1398</v>
      </c>
      <c r="G526" s="119" t="s">
        <v>1402</v>
      </c>
      <c r="I526" s="20"/>
      <c r="J526" s="20"/>
      <c r="K526" s="20"/>
      <c r="L526" s="20"/>
      <c r="M526" s="20"/>
      <c r="N526" s="20" t="s">
        <v>1403</v>
      </c>
      <c r="O526" s="20"/>
      <c r="P526" s="20"/>
      <c r="Q526" s="20"/>
      <c r="R526" s="30"/>
      <c r="S526" s="25" t="s">
        <v>1419</v>
      </c>
      <c r="T526" s="21" t="s">
        <v>1480</v>
      </c>
      <c r="U526" s="28"/>
      <c r="V526" s="30"/>
    </row>
    <row r="527" spans="1:22" x14ac:dyDescent="0.2">
      <c r="A527" s="124" t="s">
        <v>970</v>
      </c>
      <c r="B527" s="125" t="s">
        <v>969</v>
      </c>
      <c r="C527" s="112" t="str" cm="1">
        <f t="array" ref="C527">_xlfn.REGEXEXTRACT(All_modules[[#This Row],[Code]],"[0-9]")</f>
        <v>3</v>
      </c>
      <c r="D527" s="48" t="str">
        <f>RIGHT(All_modules[[#This Row],[Code]], 1)</f>
        <v>1</v>
      </c>
      <c r="E527" s="27">
        <v>20</v>
      </c>
      <c r="F527" s="44" t="s">
        <v>1398</v>
      </c>
      <c r="G527" s="119" t="s">
        <v>1402</v>
      </c>
      <c r="I527" s="22"/>
      <c r="J527" s="22"/>
      <c r="K527" s="22" t="s">
        <v>1403</v>
      </c>
      <c r="L527" s="22"/>
      <c r="M527" s="22"/>
      <c r="N527" s="22"/>
      <c r="O527" s="22"/>
      <c r="P527" s="22"/>
      <c r="Q527" s="22"/>
      <c r="R527" s="35"/>
      <c r="S527" s="25"/>
      <c r="T527" s="21"/>
      <c r="U527" s="28"/>
      <c r="V527" s="30"/>
    </row>
    <row r="528" spans="1:22" x14ac:dyDescent="0.2">
      <c r="A528" s="124" t="s">
        <v>680</v>
      </c>
      <c r="B528" s="125" t="s">
        <v>679</v>
      </c>
      <c r="C528" s="112" t="str" cm="1">
        <f t="array" ref="C528">_xlfn.REGEXEXTRACT(All_modules[[#This Row],[Code]],"[0-9]")</f>
        <v>3</v>
      </c>
      <c r="D528" s="48" t="str">
        <f>RIGHT(All_modules[[#This Row],[Code]], 1)</f>
        <v>1</v>
      </c>
      <c r="E528" s="27">
        <v>20</v>
      </c>
      <c r="F528" s="44" t="s">
        <v>1398</v>
      </c>
      <c r="G528" s="119" t="s">
        <v>1402</v>
      </c>
      <c r="I528" s="20"/>
      <c r="J528" s="20"/>
      <c r="K528" s="20" t="s">
        <v>1403</v>
      </c>
      <c r="L528" s="20"/>
      <c r="M528" s="20"/>
      <c r="N528" s="20" t="s">
        <v>1403</v>
      </c>
      <c r="O528" s="20"/>
      <c r="P528" s="20"/>
      <c r="Q528" s="20"/>
      <c r="R528" s="27"/>
      <c r="S528" s="25" t="s">
        <v>1480</v>
      </c>
      <c r="T528" s="21" t="s">
        <v>1404</v>
      </c>
      <c r="U528" s="28"/>
      <c r="V528" s="30"/>
    </row>
    <row r="529" spans="1:22" x14ac:dyDescent="0.2">
      <c r="A529" s="124" t="s">
        <v>870</v>
      </c>
      <c r="B529" s="125" t="s">
        <v>869</v>
      </c>
      <c r="C529" s="112" t="str" cm="1">
        <f t="array" ref="C529">_xlfn.REGEXEXTRACT(All_modules[[#This Row],[Code]],"[0-9]")</f>
        <v>3</v>
      </c>
      <c r="D529" s="48" t="str">
        <f>RIGHT(All_modules[[#This Row],[Code]], 1)</f>
        <v>2</v>
      </c>
      <c r="E529" s="27">
        <v>20</v>
      </c>
      <c r="F529" s="44" t="s">
        <v>1398</v>
      </c>
      <c r="G529" s="119" t="s">
        <v>1402</v>
      </c>
      <c r="I529" s="20"/>
      <c r="J529" s="20"/>
      <c r="K529" s="20" t="s">
        <v>1403</v>
      </c>
      <c r="L529" s="20"/>
      <c r="M529" s="20"/>
      <c r="N529" s="20"/>
      <c r="O529" s="20"/>
      <c r="P529" s="20"/>
      <c r="Q529" s="20"/>
      <c r="R529" s="27"/>
      <c r="S529" s="25" t="s">
        <v>1480</v>
      </c>
      <c r="T529" s="21"/>
      <c r="U529" s="28"/>
      <c r="V529" s="30"/>
    </row>
    <row r="530" spans="1:22" x14ac:dyDescent="0.2">
      <c r="A530" s="124" t="s">
        <v>80</v>
      </c>
      <c r="B530" s="125" t="s">
        <v>79</v>
      </c>
      <c r="C530" s="112" t="str" cm="1">
        <f t="array" ref="C530">_xlfn.REGEXEXTRACT(All_modules[[#This Row],[Code]],"[0-9]")</f>
        <v>1</v>
      </c>
      <c r="D530" s="48" t="str">
        <f>RIGHT(All_modules[[#This Row],[Code]], 1)</f>
        <v>2</v>
      </c>
      <c r="E530" s="27">
        <v>20</v>
      </c>
      <c r="F530" s="44" t="s">
        <v>1494</v>
      </c>
      <c r="G530" s="119" t="s">
        <v>1402</v>
      </c>
      <c r="I530" s="20"/>
      <c r="J530" s="20"/>
      <c r="K530" s="20"/>
      <c r="L530" s="20"/>
      <c r="M530" s="20" t="s">
        <v>1403</v>
      </c>
      <c r="N530" s="20"/>
      <c r="O530" s="20"/>
      <c r="P530" s="20"/>
      <c r="Q530" s="20"/>
      <c r="R530" s="27"/>
      <c r="S530" s="25" t="s">
        <v>1429</v>
      </c>
      <c r="T530" s="21"/>
      <c r="U530" s="28" t="s">
        <v>1495</v>
      </c>
      <c r="V530" s="30"/>
    </row>
    <row r="531" spans="1:22" x14ac:dyDescent="0.2">
      <c r="A531" s="124" t="s">
        <v>1245</v>
      </c>
      <c r="B531" s="125" t="s">
        <v>1244</v>
      </c>
      <c r="C531" s="112" t="str" cm="1">
        <f t="array" ref="C531">_xlfn.REGEXEXTRACT(All_modules[[#This Row],[Code]],"[0-9]")</f>
        <v>1</v>
      </c>
      <c r="D531" s="48" t="str">
        <f>RIGHT(All_modules[[#This Row],[Code]], 1)</f>
        <v>1</v>
      </c>
      <c r="E531" s="27">
        <v>20</v>
      </c>
      <c r="F531" s="44" t="s">
        <v>1494</v>
      </c>
      <c r="G531" s="119" t="s">
        <v>1402</v>
      </c>
      <c r="I531" s="20"/>
      <c r="J531" s="20"/>
      <c r="K531" s="20"/>
      <c r="L531" s="20" t="s">
        <v>1403</v>
      </c>
      <c r="M531" s="20"/>
      <c r="N531" s="20"/>
      <c r="O531" s="20"/>
      <c r="P531" s="20"/>
      <c r="Q531" s="20"/>
      <c r="R531" s="30"/>
      <c r="S531" s="25"/>
      <c r="T531" s="21"/>
      <c r="U531" s="28"/>
      <c r="V531" s="30"/>
    </row>
    <row r="532" spans="1:22" x14ac:dyDescent="0.2">
      <c r="A532" s="124" t="s">
        <v>81</v>
      </c>
      <c r="B532" s="125" t="s">
        <v>79</v>
      </c>
      <c r="C532" s="112" t="str" cm="1">
        <f t="array" ref="C532">_xlfn.REGEXEXTRACT(All_modules[[#This Row],[Code]],"[0-9]")</f>
        <v>2</v>
      </c>
      <c r="D532" s="48" t="str">
        <f>RIGHT(All_modules[[#This Row],[Code]], 1)</f>
        <v>2</v>
      </c>
      <c r="E532" s="27">
        <v>20</v>
      </c>
      <c r="F532" s="44" t="s">
        <v>1494</v>
      </c>
      <c r="G532" s="119" t="s">
        <v>1402</v>
      </c>
      <c r="I532" s="20"/>
      <c r="J532" s="20"/>
      <c r="K532" s="20"/>
      <c r="L532" s="20" t="s">
        <v>1403</v>
      </c>
      <c r="M532" s="20" t="s">
        <v>1403</v>
      </c>
      <c r="N532" s="20"/>
      <c r="O532" s="20"/>
      <c r="P532" s="20"/>
      <c r="Q532" s="20"/>
      <c r="R532" s="30"/>
      <c r="S532" s="25"/>
      <c r="T532" s="21"/>
      <c r="U532" s="28"/>
      <c r="V532" s="30"/>
    </row>
    <row r="533" spans="1:22" x14ac:dyDescent="0.2">
      <c r="A533" s="124" t="s">
        <v>1273</v>
      </c>
      <c r="B533" s="125" t="s">
        <v>1272</v>
      </c>
      <c r="C533" s="112" t="str" cm="1">
        <f t="array" ref="C533">_xlfn.REGEXEXTRACT(All_modules[[#This Row],[Code]],"[0-9]")</f>
        <v>2</v>
      </c>
      <c r="D533" s="48" t="str">
        <f>RIGHT(All_modules[[#This Row],[Code]], 1)</f>
        <v>1</v>
      </c>
      <c r="E533" s="27">
        <v>20</v>
      </c>
      <c r="F533" s="44" t="s">
        <v>1494</v>
      </c>
      <c r="G533" s="119" t="s">
        <v>1402</v>
      </c>
      <c r="I533" s="20"/>
      <c r="J533" s="20"/>
      <c r="K533" s="20"/>
      <c r="L533" s="20"/>
      <c r="M533" s="20" t="s">
        <v>1403</v>
      </c>
      <c r="N533" s="20"/>
      <c r="O533" s="20"/>
      <c r="P533" s="20"/>
      <c r="Q533" s="20"/>
      <c r="R533" s="30"/>
      <c r="S533" s="25" t="s">
        <v>1418</v>
      </c>
      <c r="T533" s="21"/>
      <c r="U533" s="28" t="s">
        <v>1495</v>
      </c>
      <c r="V533" s="30"/>
    </row>
    <row r="534" spans="1:22" x14ac:dyDescent="0.2">
      <c r="A534" s="124" t="s">
        <v>1106</v>
      </c>
      <c r="B534" s="125" t="s">
        <v>1105</v>
      </c>
      <c r="C534" s="112" t="str" cm="1">
        <f t="array" ref="C534">_xlfn.REGEXEXTRACT(All_modules[[#This Row],[Code]],"[0-9]")</f>
        <v>2</v>
      </c>
      <c r="D534" s="48" t="str">
        <f>RIGHT(All_modules[[#This Row],[Code]], 1)</f>
        <v>0</v>
      </c>
      <c r="E534" s="27">
        <v>20</v>
      </c>
      <c r="F534" s="44" t="s">
        <v>1494</v>
      </c>
      <c r="G534" s="119" t="s">
        <v>1402</v>
      </c>
      <c r="I534" s="20"/>
      <c r="J534" s="20"/>
      <c r="K534" s="20"/>
      <c r="L534" s="20"/>
      <c r="M534" s="20"/>
      <c r="N534" s="20" t="s">
        <v>1403</v>
      </c>
      <c r="O534" s="20"/>
      <c r="P534" s="20"/>
      <c r="Q534" s="20"/>
      <c r="R534" s="30"/>
      <c r="S534" s="25"/>
      <c r="T534" s="21"/>
      <c r="U534" s="28"/>
      <c r="V534" s="30"/>
    </row>
    <row r="535" spans="1:22" x14ac:dyDescent="0.2">
      <c r="A535" s="124" t="s">
        <v>223</v>
      </c>
      <c r="B535" s="125" t="s">
        <v>222</v>
      </c>
      <c r="C535" s="112" t="str" cm="1">
        <f t="array" ref="C535">_xlfn.REGEXEXTRACT(All_modules[[#This Row],[Code]],"[0-9]")</f>
        <v>2</v>
      </c>
      <c r="D535" s="48" t="str">
        <f>RIGHT(All_modules[[#This Row],[Code]], 1)</f>
        <v>2</v>
      </c>
      <c r="E535" s="30">
        <v>20</v>
      </c>
      <c r="F535" s="44" t="s">
        <v>1494</v>
      </c>
      <c r="G535" s="119" t="s">
        <v>1402</v>
      </c>
      <c r="I535" s="20"/>
      <c r="J535" s="20"/>
      <c r="K535" s="20"/>
      <c r="L535" s="20" t="s">
        <v>1403</v>
      </c>
      <c r="M535" s="20" t="s">
        <v>1403</v>
      </c>
      <c r="N535" s="20"/>
      <c r="O535" s="20"/>
      <c r="P535" s="20"/>
      <c r="Q535" s="20"/>
      <c r="R535" s="30"/>
      <c r="S535" s="25"/>
      <c r="T535" s="21"/>
      <c r="U535" s="28"/>
      <c r="V535" s="30"/>
    </row>
    <row r="536" spans="1:22" x14ac:dyDescent="0.2">
      <c r="A536" s="124" t="s">
        <v>1103</v>
      </c>
      <c r="B536" s="125" t="s">
        <v>1102</v>
      </c>
      <c r="C536" s="112" t="str" cm="1">
        <f t="array" ref="C536">_xlfn.REGEXEXTRACT(All_modules[[#This Row],[Code]],"[0-9]")</f>
        <v>3</v>
      </c>
      <c r="D536" s="48" t="str">
        <f>RIGHT(All_modules[[#This Row],[Code]], 1)</f>
        <v>2</v>
      </c>
      <c r="E536" s="27">
        <v>20</v>
      </c>
      <c r="F536" s="44" t="s">
        <v>1494</v>
      </c>
      <c r="G536" s="119" t="s">
        <v>1402</v>
      </c>
      <c r="I536" s="20"/>
      <c r="J536" s="20"/>
      <c r="K536" s="20"/>
      <c r="L536" s="20"/>
      <c r="M536" s="20"/>
      <c r="N536" s="20"/>
      <c r="O536" s="20"/>
      <c r="P536" s="20"/>
      <c r="Q536" s="20"/>
      <c r="R536" s="27" t="s">
        <v>1403</v>
      </c>
      <c r="S536" s="25"/>
      <c r="T536" s="21"/>
      <c r="U536" s="28" t="s">
        <v>1495</v>
      </c>
      <c r="V536" s="30" t="s">
        <v>1104</v>
      </c>
    </row>
    <row r="537" spans="1:22" x14ac:dyDescent="0.2">
      <c r="A537" s="124" t="s">
        <v>357</v>
      </c>
      <c r="B537" s="125" t="s">
        <v>356</v>
      </c>
      <c r="C537" s="112" t="str" cm="1">
        <f t="array" ref="C537">_xlfn.REGEXEXTRACT(All_modules[[#This Row],[Code]],"[0-9]")</f>
        <v>3</v>
      </c>
      <c r="D537" s="48" t="str">
        <f>RIGHT(All_modules[[#This Row],[Code]], 1)</f>
        <v>1</v>
      </c>
      <c r="E537" s="27">
        <v>20</v>
      </c>
      <c r="F537" s="44" t="s">
        <v>1494</v>
      </c>
      <c r="G537" s="119" t="s">
        <v>1402</v>
      </c>
      <c r="I537" s="20"/>
      <c r="J537" s="20"/>
      <c r="K537" s="20"/>
      <c r="L537" s="20"/>
      <c r="M537" s="20"/>
      <c r="N537" s="20"/>
      <c r="O537" s="20" t="s">
        <v>1403</v>
      </c>
      <c r="P537" s="20"/>
      <c r="Q537" s="20"/>
      <c r="R537" s="21"/>
      <c r="S537" s="25"/>
      <c r="T537" s="21"/>
      <c r="U537" s="28" t="s">
        <v>1495</v>
      </c>
      <c r="V537" s="30"/>
    </row>
    <row r="538" spans="1:22" x14ac:dyDescent="0.2">
      <c r="A538" s="124" t="s">
        <v>1091</v>
      </c>
      <c r="B538" s="125" t="s">
        <v>1090</v>
      </c>
      <c r="C538" s="112" t="str" cm="1">
        <f t="array" ref="C538">_xlfn.REGEXEXTRACT(All_modules[[#This Row],[Code]],"[0-9]")</f>
        <v>5</v>
      </c>
      <c r="D538" s="48" t="str">
        <f>RIGHT(All_modules[[#This Row],[Code]], 1)</f>
        <v>1</v>
      </c>
      <c r="E538" s="30">
        <v>20</v>
      </c>
      <c r="F538" s="44" t="s">
        <v>1494</v>
      </c>
      <c r="G538" s="119" t="s">
        <v>1402</v>
      </c>
      <c r="I538" s="20"/>
      <c r="J538" s="20"/>
      <c r="K538" s="20"/>
      <c r="L538" s="20"/>
      <c r="M538" s="20"/>
      <c r="N538" s="20"/>
      <c r="O538" s="20"/>
      <c r="P538" s="20"/>
      <c r="Q538" s="20"/>
      <c r="R538" s="30" t="s">
        <v>1403</v>
      </c>
      <c r="S538" s="25"/>
      <c r="T538" s="21"/>
      <c r="U538" s="28"/>
      <c r="V538" s="30"/>
    </row>
    <row r="539" spans="1:22" x14ac:dyDescent="0.2">
      <c r="A539" s="124" t="s">
        <v>1093</v>
      </c>
      <c r="B539" s="125" t="s">
        <v>1092</v>
      </c>
      <c r="C539" s="112" t="str" cm="1">
        <f t="array" ref="C539">_xlfn.REGEXEXTRACT(All_modules[[#This Row],[Code]],"[0-9]")</f>
        <v>5</v>
      </c>
      <c r="D539" s="48" t="str">
        <f>RIGHT(All_modules[[#This Row],[Code]], 1)</f>
        <v>2</v>
      </c>
      <c r="E539" s="30">
        <v>20</v>
      </c>
      <c r="F539" s="44" t="s">
        <v>1494</v>
      </c>
      <c r="G539" s="119" t="s">
        <v>1402</v>
      </c>
      <c r="I539" s="20"/>
      <c r="J539" s="20"/>
      <c r="K539" s="20"/>
      <c r="L539" s="20"/>
      <c r="M539" s="20"/>
      <c r="N539" s="20"/>
      <c r="O539" s="20"/>
      <c r="P539" s="20"/>
      <c r="Q539" s="20"/>
      <c r="R539" s="30" t="s">
        <v>1403</v>
      </c>
      <c r="S539" s="25"/>
      <c r="T539" s="21"/>
      <c r="U539" s="28"/>
      <c r="V539" s="30"/>
    </row>
    <row r="540" spans="1:22" x14ac:dyDescent="0.2">
      <c r="A540" s="124" t="s">
        <v>1095</v>
      </c>
      <c r="B540" s="125" t="s">
        <v>1094</v>
      </c>
      <c r="C540" s="112" t="str" cm="1">
        <f t="array" ref="C540">_xlfn.REGEXEXTRACT(All_modules[[#This Row],[Code]],"[0-9]")</f>
        <v>5</v>
      </c>
      <c r="D540" s="48" t="str">
        <f>RIGHT(All_modules[[#This Row],[Code]], 1)</f>
        <v>0</v>
      </c>
      <c r="E540" s="27">
        <v>20</v>
      </c>
      <c r="F540" s="44" t="s">
        <v>1494</v>
      </c>
      <c r="G540" s="119" t="s">
        <v>1402</v>
      </c>
      <c r="I540" s="20"/>
      <c r="J540" s="20"/>
      <c r="K540" s="20"/>
      <c r="L540" s="20"/>
      <c r="M540" s="20"/>
      <c r="N540" s="20"/>
      <c r="O540" s="20"/>
      <c r="P540" s="20"/>
      <c r="Q540" s="20"/>
      <c r="R540" s="21" t="s">
        <v>1403</v>
      </c>
      <c r="S540" s="25"/>
      <c r="T540" s="21"/>
      <c r="U540" s="28"/>
      <c r="V540" s="30"/>
    </row>
    <row r="541" spans="1:22" x14ac:dyDescent="0.2">
      <c r="A541" s="124" t="s">
        <v>1097</v>
      </c>
      <c r="B541" s="125" t="s">
        <v>1096</v>
      </c>
      <c r="C541" s="112" t="str" cm="1">
        <f t="array" ref="C541">_xlfn.REGEXEXTRACT(All_modules[[#This Row],[Code]],"[0-9]")</f>
        <v>5</v>
      </c>
      <c r="D541" s="48" t="str">
        <f>RIGHT(All_modules[[#This Row],[Code]], 1)</f>
        <v>0</v>
      </c>
      <c r="E541" s="27">
        <v>20</v>
      </c>
      <c r="F541" s="44" t="s">
        <v>1494</v>
      </c>
      <c r="G541" s="119" t="s">
        <v>1402</v>
      </c>
      <c r="I541" s="20"/>
      <c r="J541" s="20"/>
      <c r="K541" s="20"/>
      <c r="L541" s="20"/>
      <c r="M541" s="20"/>
      <c r="N541" s="20"/>
      <c r="O541" s="20"/>
      <c r="P541" s="20"/>
      <c r="Q541" s="20"/>
      <c r="R541" s="27" t="s">
        <v>1403</v>
      </c>
      <c r="S541" s="25"/>
      <c r="T541" s="21"/>
      <c r="U541" s="28"/>
      <c r="V541" s="30"/>
    </row>
    <row r="542" spans="1:22" x14ac:dyDescent="0.2">
      <c r="A542" s="124" t="s">
        <v>1099</v>
      </c>
      <c r="B542" s="125" t="s">
        <v>1098</v>
      </c>
      <c r="C542" s="112" t="str" cm="1">
        <f t="array" ref="C542">_xlfn.REGEXEXTRACT(All_modules[[#This Row],[Code]],"[0-9]")</f>
        <v>5</v>
      </c>
      <c r="D542" s="48" t="str">
        <f>RIGHT(All_modules[[#This Row],[Code]], 1)</f>
        <v>0</v>
      </c>
      <c r="E542" s="27">
        <v>20</v>
      </c>
      <c r="F542" s="44" t="s">
        <v>1494</v>
      </c>
      <c r="G542" s="119" t="s">
        <v>1402</v>
      </c>
      <c r="I542" s="20"/>
      <c r="J542" s="20"/>
      <c r="K542" s="20"/>
      <c r="L542" s="20"/>
      <c r="M542" s="20"/>
      <c r="N542" s="20"/>
      <c r="O542" s="20"/>
      <c r="P542" s="20"/>
      <c r="Q542" s="20"/>
      <c r="R542" s="27" t="s">
        <v>1403</v>
      </c>
      <c r="S542" s="25"/>
      <c r="T542" s="21"/>
      <c r="U542" s="28"/>
      <c r="V542" s="30"/>
    </row>
    <row r="543" spans="1:22" x14ac:dyDescent="0.2">
      <c r="A543" s="124" t="s">
        <v>1175</v>
      </c>
      <c r="B543" s="125" t="s">
        <v>1174</v>
      </c>
      <c r="C543" s="112" t="str" cm="1">
        <f t="array" ref="C543">_xlfn.REGEXEXTRACT(All_modules[[#This Row],[Code]],"[0-9]")</f>
        <v>1</v>
      </c>
      <c r="D543" s="48" t="str">
        <f>RIGHT(All_modules[[#This Row],[Code]], 1)</f>
        <v>2</v>
      </c>
      <c r="E543" s="27">
        <v>20</v>
      </c>
      <c r="F543" s="44" t="s">
        <v>1496</v>
      </c>
      <c r="G543" s="119" t="s">
        <v>1402</v>
      </c>
      <c r="I543" s="22"/>
      <c r="J543" s="22"/>
      <c r="K543" s="22"/>
      <c r="L543" s="22"/>
      <c r="M543" s="22"/>
      <c r="N543" s="22"/>
      <c r="O543" s="22"/>
      <c r="P543" s="22"/>
      <c r="Q543" s="22"/>
      <c r="R543" s="34"/>
      <c r="S543" s="25"/>
      <c r="T543" s="21"/>
      <c r="U543" s="28"/>
      <c r="V543" s="30"/>
    </row>
    <row r="544" spans="1:22" x14ac:dyDescent="0.2">
      <c r="A544" s="124" t="s">
        <v>371</v>
      </c>
      <c r="B544" s="125" t="s">
        <v>370</v>
      </c>
      <c r="C544" s="112" t="str" cm="1">
        <f t="array" ref="C544">_xlfn.REGEXEXTRACT(All_modules[[#This Row],[Code]],"[0-9]")</f>
        <v>1</v>
      </c>
      <c r="D544" s="48" t="str">
        <f>RIGHT(All_modules[[#This Row],[Code]], 1)</f>
        <v>1</v>
      </c>
      <c r="E544" s="30">
        <v>20</v>
      </c>
      <c r="F544" s="44" t="s">
        <v>1496</v>
      </c>
      <c r="G544" s="119" t="s">
        <v>1402</v>
      </c>
      <c r="I544" s="20"/>
      <c r="J544" s="20"/>
      <c r="K544" s="20"/>
      <c r="L544" s="20"/>
      <c r="M544" s="20"/>
      <c r="N544" s="20"/>
      <c r="O544" s="20" t="s">
        <v>1403</v>
      </c>
      <c r="P544" s="20"/>
      <c r="Q544" s="20"/>
      <c r="R544" s="30"/>
      <c r="S544" s="25"/>
      <c r="T544" s="21"/>
      <c r="U544" s="28"/>
      <c r="V544" s="30"/>
    </row>
    <row r="545" spans="1:22" x14ac:dyDescent="0.2">
      <c r="A545" s="124" t="s">
        <v>652</v>
      </c>
      <c r="B545" s="125" t="s">
        <v>651</v>
      </c>
      <c r="C545" s="112" t="str" cm="1">
        <f t="array" ref="C545">_xlfn.REGEXEXTRACT(All_modules[[#This Row],[Code]],"[0-9]")</f>
        <v>1</v>
      </c>
      <c r="D545" s="48" t="str">
        <f>RIGHT(All_modules[[#This Row],[Code]], 1)</f>
        <v>1</v>
      </c>
      <c r="E545" s="27">
        <v>20</v>
      </c>
      <c r="F545" s="44" t="s">
        <v>1463</v>
      </c>
      <c r="G545" s="119" t="s">
        <v>1402</v>
      </c>
      <c r="I545" s="20"/>
      <c r="J545" s="20"/>
      <c r="K545" s="20"/>
      <c r="L545" s="20"/>
      <c r="M545" s="20"/>
      <c r="N545" s="20" t="s">
        <v>1403</v>
      </c>
      <c r="O545" s="20"/>
      <c r="P545" s="20"/>
      <c r="Q545" s="20"/>
      <c r="R545" s="27"/>
      <c r="S545" s="25" t="s">
        <v>1406</v>
      </c>
      <c r="T545" s="21" t="s">
        <v>1411</v>
      </c>
      <c r="U545" s="28"/>
      <c r="V545" s="30"/>
    </row>
    <row r="546" spans="1:22" x14ac:dyDescent="0.2">
      <c r="A546" s="124" t="s">
        <v>1082</v>
      </c>
      <c r="B546" s="125" t="s">
        <v>1081</v>
      </c>
      <c r="C546" s="112" t="str" cm="1">
        <f t="array" ref="C546">_xlfn.REGEXEXTRACT(All_modules[[#This Row],[Code]],"[0-9]")</f>
        <v>1</v>
      </c>
      <c r="D546" s="48" t="str">
        <f>RIGHT(All_modules[[#This Row],[Code]], 1)</f>
        <v>2</v>
      </c>
      <c r="E546" s="27">
        <v>20</v>
      </c>
      <c r="F546" s="44" t="s">
        <v>1463</v>
      </c>
      <c r="G546" s="119" t="s">
        <v>1402</v>
      </c>
      <c r="I546" s="20"/>
      <c r="J546" s="20"/>
      <c r="K546" s="20"/>
      <c r="L546" s="20"/>
      <c r="M546" s="20"/>
      <c r="N546" s="20" t="s">
        <v>1403</v>
      </c>
      <c r="O546" s="20"/>
      <c r="P546" s="20"/>
      <c r="Q546" s="20"/>
      <c r="R546" s="27"/>
      <c r="S546" s="25" t="s">
        <v>1406</v>
      </c>
      <c r="T546" s="21" t="s">
        <v>1411</v>
      </c>
      <c r="U546" s="28"/>
      <c r="V546" s="30"/>
    </row>
    <row r="547" spans="1:22" x14ac:dyDescent="0.2">
      <c r="A547" s="124" t="s">
        <v>217</v>
      </c>
      <c r="B547" s="125" t="s">
        <v>216</v>
      </c>
      <c r="C547" s="112" t="str" cm="1">
        <f t="array" ref="C547">_xlfn.REGEXEXTRACT(All_modules[[#This Row],[Code]],"[0-9]")</f>
        <v>1</v>
      </c>
      <c r="D547" s="48" t="str">
        <f>RIGHT(All_modules[[#This Row],[Code]], 1)</f>
        <v>2</v>
      </c>
      <c r="E547" s="30">
        <v>20</v>
      </c>
      <c r="F547" s="44" t="s">
        <v>1496</v>
      </c>
      <c r="G547" s="119" t="s">
        <v>1402</v>
      </c>
      <c r="I547" s="22"/>
      <c r="J547" s="22"/>
      <c r="K547" s="22"/>
      <c r="L547" s="22"/>
      <c r="M547" s="22"/>
      <c r="N547" s="22"/>
      <c r="O547" s="22" t="s">
        <v>1403</v>
      </c>
      <c r="P547" s="22"/>
      <c r="Q547" s="22"/>
      <c r="R547" s="35"/>
      <c r="S547" s="25"/>
      <c r="T547" s="21"/>
      <c r="U547" s="28"/>
      <c r="V547" s="30"/>
    </row>
    <row r="548" spans="1:22" x14ac:dyDescent="0.2">
      <c r="A548" s="124" t="s">
        <v>646</v>
      </c>
      <c r="B548" s="125" t="s">
        <v>645</v>
      </c>
      <c r="C548" s="112" t="str" cm="1">
        <f t="array" ref="C548">_xlfn.REGEXEXTRACT(All_modules[[#This Row],[Code]],"[0-9]")</f>
        <v>1</v>
      </c>
      <c r="D548" s="48" t="str">
        <f>RIGHT(All_modules[[#This Row],[Code]], 1)</f>
        <v>1</v>
      </c>
      <c r="E548" s="27">
        <v>10</v>
      </c>
      <c r="F548" s="44" t="s">
        <v>1496</v>
      </c>
      <c r="G548" s="119" t="s">
        <v>1402</v>
      </c>
      <c r="I548" s="22"/>
      <c r="J548" s="22"/>
      <c r="K548" s="22"/>
      <c r="L548" s="22"/>
      <c r="M548" s="22"/>
      <c r="N548" s="22"/>
      <c r="O548" s="22"/>
      <c r="P548" s="22"/>
      <c r="Q548" s="22"/>
      <c r="R548" s="34"/>
      <c r="S548" s="25"/>
      <c r="T548" s="21"/>
      <c r="U548" s="28"/>
      <c r="V548" s="30"/>
    </row>
    <row r="549" spans="1:22" x14ac:dyDescent="0.2">
      <c r="A549" s="124" t="s">
        <v>283</v>
      </c>
      <c r="B549" s="125" t="s">
        <v>282</v>
      </c>
      <c r="C549" s="112" t="str" cm="1">
        <f t="array" ref="C549">_xlfn.REGEXEXTRACT(All_modules[[#This Row],[Code]],"[0-9]")</f>
        <v>1</v>
      </c>
      <c r="D549" s="48" t="str">
        <f>RIGHT(All_modules[[#This Row],[Code]], 1)</f>
        <v>2</v>
      </c>
      <c r="E549" s="30">
        <v>20</v>
      </c>
      <c r="F549" s="44" t="s">
        <v>1496</v>
      </c>
      <c r="G549" s="119" t="s">
        <v>1402</v>
      </c>
      <c r="I549" s="22"/>
      <c r="J549" s="22"/>
      <c r="K549" s="22"/>
      <c r="L549" s="22"/>
      <c r="M549" s="22"/>
      <c r="N549" s="22"/>
      <c r="O549" s="22"/>
      <c r="P549" s="22" t="s">
        <v>1403</v>
      </c>
      <c r="Q549" s="22"/>
      <c r="R549" s="35"/>
      <c r="S549" s="25"/>
      <c r="T549" s="21"/>
      <c r="U549" s="28"/>
      <c r="V549" s="30"/>
    </row>
    <row r="550" spans="1:22" x14ac:dyDescent="0.2">
      <c r="A550" s="124" t="s">
        <v>281</v>
      </c>
      <c r="B550" s="125" t="s">
        <v>280</v>
      </c>
      <c r="C550" s="112" t="str" cm="1">
        <f t="array" ref="C550">_xlfn.REGEXEXTRACT(All_modules[[#This Row],[Code]],"[0-9]")</f>
        <v>1</v>
      </c>
      <c r="D550" s="48" t="str">
        <f>RIGHT(All_modules[[#This Row],[Code]], 1)</f>
        <v>2</v>
      </c>
      <c r="E550" s="30">
        <v>10</v>
      </c>
      <c r="F550" s="44" t="s">
        <v>1496</v>
      </c>
      <c r="G550" s="119" t="s">
        <v>1402</v>
      </c>
      <c r="I550" s="22"/>
      <c r="J550" s="22"/>
      <c r="K550" s="22"/>
      <c r="L550" s="22"/>
      <c r="M550" s="22"/>
      <c r="N550" s="22"/>
      <c r="O550" s="22"/>
      <c r="P550" s="22" t="s">
        <v>1403</v>
      </c>
      <c r="Q550" s="22"/>
      <c r="R550" s="35"/>
      <c r="S550" s="25"/>
      <c r="T550" s="21"/>
      <c r="U550" s="28"/>
      <c r="V550" s="30"/>
    </row>
    <row r="551" spans="1:22" x14ac:dyDescent="0.2">
      <c r="A551" s="124" t="s">
        <v>365</v>
      </c>
      <c r="B551" s="125" t="s">
        <v>364</v>
      </c>
      <c r="C551" s="112" t="str" cm="1">
        <f t="array" ref="C551">_xlfn.REGEXEXTRACT(All_modules[[#This Row],[Code]],"[0-9]")</f>
        <v>2</v>
      </c>
      <c r="D551" s="48" t="str">
        <f>RIGHT(All_modules[[#This Row],[Code]], 1)</f>
        <v>1</v>
      </c>
      <c r="E551" s="27">
        <v>20</v>
      </c>
      <c r="F551" s="44" t="s">
        <v>1496</v>
      </c>
      <c r="G551" s="119" t="s">
        <v>1402</v>
      </c>
      <c r="I551" s="20" t="s">
        <v>1403</v>
      </c>
      <c r="J551" s="20" t="s">
        <v>1403</v>
      </c>
      <c r="K551" s="20"/>
      <c r="L551" s="20"/>
      <c r="M551" s="20"/>
      <c r="N551" s="20"/>
      <c r="O551" s="20" t="s">
        <v>1403</v>
      </c>
      <c r="P551" s="20"/>
      <c r="Q551" s="20"/>
      <c r="R551" s="27"/>
      <c r="S551" s="25" t="s">
        <v>1408</v>
      </c>
      <c r="T551" s="21"/>
      <c r="U551" s="28"/>
      <c r="V551" s="30"/>
    </row>
    <row r="552" spans="1:22" x14ac:dyDescent="0.2">
      <c r="A552" s="124" t="s">
        <v>136</v>
      </c>
      <c r="B552" s="125" t="s">
        <v>135</v>
      </c>
      <c r="C552" s="112" t="str" cm="1">
        <f t="array" ref="C552">_xlfn.REGEXEXTRACT(All_modules[[#This Row],[Code]],"[0-9]")</f>
        <v>2</v>
      </c>
      <c r="D552" s="48" t="str">
        <f>RIGHT(All_modules[[#This Row],[Code]], 1)</f>
        <v>1</v>
      </c>
      <c r="E552" s="27">
        <v>20</v>
      </c>
      <c r="F552" s="44" t="s">
        <v>1496</v>
      </c>
      <c r="G552" s="119" t="s">
        <v>1402</v>
      </c>
      <c r="I552" s="22"/>
      <c r="J552" s="22"/>
      <c r="K552" s="22" t="s">
        <v>1403</v>
      </c>
      <c r="L552" s="22"/>
      <c r="M552" s="22"/>
      <c r="N552" s="22" t="s">
        <v>1403</v>
      </c>
      <c r="O552" s="22"/>
      <c r="P552" s="22"/>
      <c r="Q552" s="22"/>
      <c r="R552" s="34"/>
      <c r="S552" s="25" t="s">
        <v>1480</v>
      </c>
      <c r="T552" s="21" t="s">
        <v>1419</v>
      </c>
      <c r="U552" s="28"/>
      <c r="V552" s="30"/>
    </row>
    <row r="553" spans="1:22" x14ac:dyDescent="0.2">
      <c r="A553" s="124" t="s">
        <v>1078</v>
      </c>
      <c r="B553" s="125" t="s">
        <v>1077</v>
      </c>
      <c r="C553" s="112" t="str" cm="1">
        <f t="array" ref="C553">_xlfn.REGEXEXTRACT(All_modules[[#This Row],[Code]],"[0-9]")</f>
        <v>2</v>
      </c>
      <c r="D553" s="48" t="str">
        <f>RIGHT(All_modules[[#This Row],[Code]], 1)</f>
        <v>1</v>
      </c>
      <c r="E553" s="27">
        <v>20</v>
      </c>
      <c r="F553" s="44" t="s">
        <v>1496</v>
      </c>
      <c r="G553" s="119" t="s">
        <v>1402</v>
      </c>
      <c r="I553" s="22"/>
      <c r="J553" s="22"/>
      <c r="K553" s="22"/>
      <c r="L553" s="22"/>
      <c r="M553" s="22"/>
      <c r="N553" s="22"/>
      <c r="O553" s="22"/>
      <c r="P553" s="22"/>
      <c r="Q553" s="22"/>
      <c r="R553" s="34"/>
      <c r="S553" s="25"/>
      <c r="T553" s="21"/>
      <c r="U553" s="28"/>
      <c r="V553" s="30"/>
    </row>
    <row r="554" spans="1:22" x14ac:dyDescent="0.2">
      <c r="A554" s="124" t="s">
        <v>681</v>
      </c>
      <c r="B554" s="125" t="s">
        <v>679</v>
      </c>
      <c r="C554" s="112" t="str" cm="1">
        <f t="array" ref="C554">_xlfn.REGEXEXTRACT(All_modules[[#This Row],[Code]],"[0-9]")</f>
        <v>3</v>
      </c>
      <c r="D554" s="48" t="str">
        <f>RIGHT(All_modules[[#This Row],[Code]], 1)</f>
        <v>1</v>
      </c>
      <c r="E554" s="27">
        <v>20</v>
      </c>
      <c r="F554" s="44" t="s">
        <v>1496</v>
      </c>
      <c r="G554" s="119" t="s">
        <v>1402</v>
      </c>
      <c r="I554" s="22"/>
      <c r="J554" s="22"/>
      <c r="K554" s="22"/>
      <c r="L554" s="22"/>
      <c r="M554" s="22"/>
      <c r="N554" s="22"/>
      <c r="O554" s="22"/>
      <c r="P554" s="22"/>
      <c r="Q554" s="22"/>
      <c r="R554" s="34"/>
      <c r="S554" s="25"/>
      <c r="T554" s="21"/>
      <c r="U554" s="28"/>
      <c r="V554" s="30"/>
    </row>
    <row r="555" spans="1:22" x14ac:dyDescent="0.2">
      <c r="A555" s="124" t="s">
        <v>1027</v>
      </c>
      <c r="B555" s="125" t="s">
        <v>1026</v>
      </c>
      <c r="C555" s="112" t="str" cm="1">
        <f t="array" ref="C555">_xlfn.REGEXEXTRACT(All_modules[[#This Row],[Code]],"[0-9]")</f>
        <v>1</v>
      </c>
      <c r="D555" s="48" t="str">
        <f>RIGHT(All_modules[[#This Row],[Code]], 1)</f>
        <v>1</v>
      </c>
      <c r="E555" s="27">
        <v>10</v>
      </c>
      <c r="F555" s="44" t="s">
        <v>1497</v>
      </c>
      <c r="G555" s="119" t="s">
        <v>1402</v>
      </c>
      <c r="I555" s="22"/>
      <c r="J555" s="22"/>
      <c r="K555" s="22"/>
      <c r="L555" s="22" t="s">
        <v>1403</v>
      </c>
      <c r="M555" s="22" t="s">
        <v>1403</v>
      </c>
      <c r="N555" s="22"/>
      <c r="O555" s="22"/>
      <c r="P555" s="22"/>
      <c r="Q555" s="22"/>
      <c r="R555" s="34"/>
      <c r="S555" s="25" t="s">
        <v>1428</v>
      </c>
      <c r="T555" s="21" t="s">
        <v>1418</v>
      </c>
      <c r="U555" s="28"/>
      <c r="V555" s="30"/>
    </row>
    <row r="556" spans="1:22" x14ac:dyDescent="0.2">
      <c r="A556" s="124" t="s">
        <v>348</v>
      </c>
      <c r="B556" s="125" t="s">
        <v>347</v>
      </c>
      <c r="C556" s="112" t="str" cm="1">
        <f t="array" ref="C556">_xlfn.REGEXEXTRACT(All_modules[[#This Row],[Code]],"[0-9]")</f>
        <v>1</v>
      </c>
      <c r="D556" s="48" t="str">
        <f>RIGHT(All_modules[[#This Row],[Code]], 1)</f>
        <v>2</v>
      </c>
      <c r="E556" s="27">
        <v>10</v>
      </c>
      <c r="F556" s="44" t="s">
        <v>1497</v>
      </c>
      <c r="G556" s="119" t="s">
        <v>1402</v>
      </c>
      <c r="I556" s="22"/>
      <c r="J556" s="22"/>
      <c r="K556" s="22"/>
      <c r="L556" s="22" t="s">
        <v>1403</v>
      </c>
      <c r="M556" s="22"/>
      <c r="N556" s="22"/>
      <c r="O556" s="22"/>
      <c r="P556" s="22"/>
      <c r="Q556" s="22"/>
      <c r="R556" s="34"/>
      <c r="S556" s="25" t="s">
        <v>1412</v>
      </c>
      <c r="T556" s="21"/>
      <c r="U556" s="28"/>
      <c r="V556" s="30"/>
    </row>
    <row r="557" spans="1:22" x14ac:dyDescent="0.2">
      <c r="A557" s="124" t="s">
        <v>809</v>
      </c>
      <c r="B557" s="125" t="s">
        <v>808</v>
      </c>
      <c r="C557" s="112" t="str" cm="1">
        <f t="array" ref="C557">_xlfn.REGEXEXTRACT(All_modules[[#This Row],[Code]],"[0-9]")</f>
        <v>1</v>
      </c>
      <c r="D557" s="48" t="str">
        <f>RIGHT(All_modules[[#This Row],[Code]], 1)</f>
        <v>1</v>
      </c>
      <c r="E557" s="30">
        <v>10</v>
      </c>
      <c r="F557" s="49" t="s">
        <v>1497</v>
      </c>
      <c r="G557" s="119" t="s">
        <v>1402</v>
      </c>
      <c r="I557" s="22" t="s">
        <v>1403</v>
      </c>
      <c r="J557" s="22" t="s">
        <v>1403</v>
      </c>
      <c r="K557" s="22"/>
      <c r="L557" s="22"/>
      <c r="M557" s="22"/>
      <c r="N557" s="22"/>
      <c r="O557" s="22"/>
      <c r="P557" s="22"/>
      <c r="Q557" s="22"/>
      <c r="R557" s="34"/>
      <c r="S557" s="25"/>
      <c r="T557" s="21"/>
      <c r="U557" s="28"/>
      <c r="V557" s="30" t="s">
        <v>810</v>
      </c>
    </row>
    <row r="558" spans="1:22" x14ac:dyDescent="0.2">
      <c r="A558" s="124" t="s">
        <v>695</v>
      </c>
      <c r="B558" s="125" t="s">
        <v>694</v>
      </c>
      <c r="C558" s="112" t="str" cm="1">
        <f t="array" ref="C558">_xlfn.REGEXEXTRACT(All_modules[[#This Row],[Code]],"[0-9]")</f>
        <v>1</v>
      </c>
      <c r="D558" s="48" t="str">
        <f>RIGHT(All_modules[[#This Row],[Code]], 1)</f>
        <v>2</v>
      </c>
      <c r="E558" s="30">
        <v>10</v>
      </c>
      <c r="F558" s="49" t="s">
        <v>1497</v>
      </c>
      <c r="G558" s="119" t="s">
        <v>1402</v>
      </c>
      <c r="I558" s="22" t="s">
        <v>1403</v>
      </c>
      <c r="J558" s="22" t="s">
        <v>1403</v>
      </c>
      <c r="K558" s="22"/>
      <c r="L558" s="22"/>
      <c r="M558" s="22"/>
      <c r="N558" s="22"/>
      <c r="O558" s="22"/>
      <c r="P558" s="22"/>
      <c r="Q558" s="22"/>
      <c r="R558" s="35"/>
      <c r="S558" s="25"/>
      <c r="T558" s="21"/>
      <c r="U558" s="28"/>
      <c r="V558" s="30" t="s">
        <v>696</v>
      </c>
    </row>
    <row r="559" spans="1:22" x14ac:dyDescent="0.2">
      <c r="A559" s="124" t="s">
        <v>704</v>
      </c>
      <c r="B559" s="125" t="s">
        <v>703</v>
      </c>
      <c r="C559" s="112" t="str" cm="1">
        <f t="array" ref="C559">_xlfn.REGEXEXTRACT(All_modules[[#This Row],[Code]],"[0-9]")</f>
        <v>1</v>
      </c>
      <c r="D559" s="48" t="str">
        <f>RIGHT(All_modules[[#This Row],[Code]], 1)</f>
        <v>1</v>
      </c>
      <c r="E559" s="30">
        <v>20</v>
      </c>
      <c r="F559" s="49" t="s">
        <v>1497</v>
      </c>
      <c r="G559" s="119" t="s">
        <v>1402</v>
      </c>
      <c r="I559" s="22"/>
      <c r="J559" s="22"/>
      <c r="K559" s="22"/>
      <c r="L559" s="22"/>
      <c r="M559" s="22" t="s">
        <v>1403</v>
      </c>
      <c r="N559" s="22"/>
      <c r="O559" s="22" t="s">
        <v>1403</v>
      </c>
      <c r="P559" s="22"/>
      <c r="Q559" s="22"/>
      <c r="R559" s="35"/>
      <c r="S559" s="25" t="s">
        <v>1409</v>
      </c>
      <c r="T559" s="21"/>
      <c r="U559" s="28"/>
      <c r="V559" s="30"/>
    </row>
    <row r="560" spans="1:22" x14ac:dyDescent="0.2">
      <c r="A560" s="124" t="s">
        <v>166</v>
      </c>
      <c r="B560" s="125" t="s">
        <v>165</v>
      </c>
      <c r="C560" s="112" t="str" cm="1">
        <f t="array" ref="C560">_xlfn.REGEXEXTRACT(All_modules[[#This Row],[Code]],"[0-9]")</f>
        <v>2</v>
      </c>
      <c r="D560" s="48" t="str">
        <f>RIGHT(All_modules[[#This Row],[Code]], 1)</f>
        <v>2</v>
      </c>
      <c r="E560" s="30">
        <v>20</v>
      </c>
      <c r="F560" s="49" t="s">
        <v>1497</v>
      </c>
      <c r="G560" s="119" t="s">
        <v>1402</v>
      </c>
      <c r="I560" s="22"/>
      <c r="J560" s="22"/>
      <c r="K560" s="22" t="s">
        <v>1403</v>
      </c>
      <c r="L560" s="22"/>
      <c r="M560" s="22"/>
      <c r="N560" s="22"/>
      <c r="O560" s="22"/>
      <c r="P560" s="22"/>
      <c r="Q560" s="22"/>
      <c r="R560" s="35"/>
      <c r="S560" s="25" t="s">
        <v>1419</v>
      </c>
      <c r="T560" s="21" t="s">
        <v>1420</v>
      </c>
      <c r="U560" s="28"/>
      <c r="V560" s="30" t="s">
        <v>167</v>
      </c>
    </row>
    <row r="561" spans="1:22" x14ac:dyDescent="0.2">
      <c r="A561" s="124" t="s">
        <v>169</v>
      </c>
      <c r="B561" s="125" t="s">
        <v>168</v>
      </c>
      <c r="C561" s="112" t="str" cm="1">
        <f t="array" ref="C561">_xlfn.REGEXEXTRACT(All_modules[[#This Row],[Code]],"[0-9]")</f>
        <v>2</v>
      </c>
      <c r="D561" s="48" t="str">
        <f>RIGHT(All_modules[[#This Row],[Code]], 1)</f>
        <v>1</v>
      </c>
      <c r="E561" s="30">
        <v>20</v>
      </c>
      <c r="F561" s="49" t="s">
        <v>1497</v>
      </c>
      <c r="G561" s="119" t="s">
        <v>1402</v>
      </c>
      <c r="I561" s="22"/>
      <c r="J561" s="22"/>
      <c r="K561" s="22" t="s">
        <v>1403</v>
      </c>
      <c r="L561" s="22"/>
      <c r="M561" s="22"/>
      <c r="N561" s="22"/>
      <c r="O561" s="22"/>
      <c r="P561" s="22"/>
      <c r="Q561" s="22"/>
      <c r="R561" s="35"/>
      <c r="S561" s="25" t="s">
        <v>1480</v>
      </c>
      <c r="T561" s="21"/>
      <c r="U561" s="28"/>
      <c r="V561" s="30"/>
    </row>
    <row r="562" spans="1:22" x14ac:dyDescent="0.2">
      <c r="A562" s="124" t="s">
        <v>1004</v>
      </c>
      <c r="B562" s="125" t="s">
        <v>1003</v>
      </c>
      <c r="C562" s="112" t="str" cm="1">
        <f t="array" ref="C562">_xlfn.REGEXEXTRACT(All_modules[[#This Row],[Code]],"[0-9]")</f>
        <v>2</v>
      </c>
      <c r="D562" s="48" t="str">
        <f>RIGHT(All_modules[[#This Row],[Code]], 1)</f>
        <v>1</v>
      </c>
      <c r="E562" s="30">
        <v>20</v>
      </c>
      <c r="F562" s="49" t="s">
        <v>1497</v>
      </c>
      <c r="G562" s="119" t="s">
        <v>1402</v>
      </c>
      <c r="I562" s="22"/>
      <c r="J562" s="22"/>
      <c r="K562" s="22"/>
      <c r="L562" s="22"/>
      <c r="M562" s="22" t="s">
        <v>1403</v>
      </c>
      <c r="N562" s="22"/>
      <c r="O562" s="22"/>
      <c r="P562" s="22"/>
      <c r="Q562" s="22"/>
      <c r="R562" s="35"/>
      <c r="S562" s="25" t="s">
        <v>1409</v>
      </c>
      <c r="T562" s="21"/>
      <c r="U562" s="28"/>
      <c r="V562" s="30"/>
    </row>
    <row r="563" spans="1:22" x14ac:dyDescent="0.2">
      <c r="A563" s="124" t="s">
        <v>892</v>
      </c>
      <c r="B563" s="125" t="s">
        <v>891</v>
      </c>
      <c r="C563" s="112" t="str" cm="1">
        <f t="array" ref="C563">_xlfn.REGEXEXTRACT(All_modules[[#This Row],[Code]],"[0-9]")</f>
        <v>2</v>
      </c>
      <c r="D563" s="48" t="str">
        <f>RIGHT(All_modules[[#This Row],[Code]], 1)</f>
        <v>2</v>
      </c>
      <c r="E563" s="30">
        <v>20</v>
      </c>
      <c r="F563" s="49" t="s">
        <v>1497</v>
      </c>
      <c r="G563" s="119" t="s">
        <v>1402</v>
      </c>
      <c r="I563" s="22"/>
      <c r="J563" s="22"/>
      <c r="K563" s="22"/>
      <c r="L563" s="22"/>
      <c r="M563" s="22"/>
      <c r="N563" s="22" t="s">
        <v>1403</v>
      </c>
      <c r="O563" s="22"/>
      <c r="P563" s="22"/>
      <c r="Q563" s="22"/>
      <c r="R563" s="35"/>
      <c r="S563" s="25" t="s">
        <v>1408</v>
      </c>
      <c r="T563" s="21" t="s">
        <v>1405</v>
      </c>
      <c r="U563" s="28"/>
      <c r="V563" s="30"/>
    </row>
    <row r="564" spans="1:22" x14ac:dyDescent="0.2">
      <c r="A564" s="124" t="s">
        <v>1239</v>
      </c>
      <c r="B564" s="125" t="s">
        <v>1238</v>
      </c>
      <c r="C564" s="112" t="str" cm="1">
        <f t="array" ref="C564">_xlfn.REGEXEXTRACT(All_modules[[#This Row],[Code]],"[0-9]")</f>
        <v>2</v>
      </c>
      <c r="D564" s="48" t="str">
        <f>RIGHT(All_modules[[#This Row],[Code]], 1)</f>
        <v>1</v>
      </c>
      <c r="E564" s="30">
        <v>20</v>
      </c>
      <c r="F564" s="49" t="s">
        <v>1497</v>
      </c>
      <c r="G564" s="119" t="s">
        <v>1402</v>
      </c>
      <c r="I564" s="22"/>
      <c r="J564" s="22"/>
      <c r="K564" s="22" t="s">
        <v>1403</v>
      </c>
      <c r="L564" s="22"/>
      <c r="M564" s="22"/>
      <c r="N564" s="22"/>
      <c r="O564" s="22" t="s">
        <v>1403</v>
      </c>
      <c r="P564" s="22"/>
      <c r="Q564" s="22"/>
      <c r="R564" s="35"/>
      <c r="S564" s="25"/>
      <c r="T564" s="21"/>
      <c r="U564" s="28"/>
      <c r="V564" s="30"/>
    </row>
    <row r="565" spans="1:22" x14ac:dyDescent="0.2">
      <c r="A565" s="124" t="s">
        <v>1211</v>
      </c>
      <c r="B565" s="125" t="s">
        <v>1210</v>
      </c>
      <c r="C565" s="112" t="str" cm="1">
        <f t="array" ref="C565">_xlfn.REGEXEXTRACT(All_modules[[#This Row],[Code]],"[0-9]")</f>
        <v>3</v>
      </c>
      <c r="D565" s="48" t="str">
        <f>RIGHT(All_modules[[#This Row],[Code]], 1)</f>
        <v>2</v>
      </c>
      <c r="E565" s="30">
        <v>20</v>
      </c>
      <c r="F565" s="49" t="s">
        <v>1497</v>
      </c>
      <c r="G565" s="119" t="s">
        <v>1402</v>
      </c>
      <c r="I565" s="22"/>
      <c r="J565" s="22"/>
      <c r="K565" s="22" t="s">
        <v>1403</v>
      </c>
      <c r="L565" s="22"/>
      <c r="M565" s="22"/>
      <c r="N565" s="22"/>
      <c r="O565" s="22"/>
      <c r="P565" s="22"/>
      <c r="Q565" s="22"/>
      <c r="R565" s="35"/>
      <c r="S565" s="25" t="s">
        <v>1442</v>
      </c>
      <c r="T565" s="21"/>
      <c r="U565" s="28"/>
      <c r="V565" s="30"/>
    </row>
    <row r="566" spans="1:22" x14ac:dyDescent="0.2">
      <c r="A566" s="124" t="s">
        <v>1235</v>
      </c>
      <c r="B566" s="125" t="s">
        <v>1234</v>
      </c>
      <c r="C566" s="112" t="str" cm="1">
        <f t="array" ref="C566">_xlfn.REGEXEXTRACT(All_modules[[#This Row],[Code]],"[0-9]")</f>
        <v>3</v>
      </c>
      <c r="D566" s="48" t="str">
        <f>RIGHT(All_modules[[#This Row],[Code]], 1)</f>
        <v>2</v>
      </c>
      <c r="E566" s="30">
        <v>20</v>
      </c>
      <c r="F566" s="49" t="s">
        <v>1497</v>
      </c>
      <c r="G566" s="119" t="s">
        <v>1402</v>
      </c>
      <c r="I566" s="22"/>
      <c r="J566" s="22"/>
      <c r="K566" s="22"/>
      <c r="L566" s="22"/>
      <c r="M566" s="22"/>
      <c r="N566" s="22"/>
      <c r="O566" s="22"/>
      <c r="P566" s="22"/>
      <c r="Q566" s="22"/>
      <c r="R566" s="35"/>
      <c r="S566" s="25"/>
      <c r="T566" s="21"/>
      <c r="U566" s="28"/>
      <c r="V566" s="30"/>
    </row>
    <row r="567" spans="1:22" x14ac:dyDescent="0.2">
      <c r="A567" s="124" t="s">
        <v>930</v>
      </c>
      <c r="B567" s="125" t="s">
        <v>929</v>
      </c>
      <c r="C567" s="112" t="str" cm="1">
        <f t="array" ref="C567">_xlfn.REGEXEXTRACT(All_modules[[#This Row],[Code]],"[0-9]")</f>
        <v>3</v>
      </c>
      <c r="D567" s="48" t="str">
        <f>RIGHT(All_modules[[#This Row],[Code]], 1)</f>
        <v>2</v>
      </c>
      <c r="E567" s="30">
        <v>20</v>
      </c>
      <c r="F567" s="49" t="s">
        <v>1497</v>
      </c>
      <c r="G567" s="119" t="s">
        <v>1402</v>
      </c>
      <c r="I567" s="22"/>
      <c r="J567" s="22"/>
      <c r="K567" s="22"/>
      <c r="L567" s="22" t="s">
        <v>1403</v>
      </c>
      <c r="M567" s="22"/>
      <c r="N567" s="22"/>
      <c r="O567" s="22"/>
      <c r="P567" s="22"/>
      <c r="Q567" s="22"/>
      <c r="R567" s="35"/>
      <c r="S567" s="25" t="s">
        <v>1412</v>
      </c>
      <c r="T567" s="21"/>
      <c r="U567" s="28"/>
      <c r="V567" s="30"/>
    </row>
    <row r="568" spans="1:22" x14ac:dyDescent="0.2">
      <c r="A568" s="124" t="s">
        <v>1118</v>
      </c>
      <c r="B568" s="125" t="s">
        <v>1117</v>
      </c>
      <c r="C568" s="112" t="str" cm="1">
        <f t="array" ref="C568">_xlfn.REGEXEXTRACT(All_modules[[#This Row],[Code]],"[0-9]")</f>
        <v>3</v>
      </c>
      <c r="D568" s="48" t="str">
        <f>RIGHT(All_modules[[#This Row],[Code]], 1)</f>
        <v>1</v>
      </c>
      <c r="E568" s="30">
        <v>20</v>
      </c>
      <c r="F568" s="49" t="s">
        <v>1497</v>
      </c>
      <c r="G568" s="119" t="s">
        <v>1402</v>
      </c>
      <c r="I568" s="22"/>
      <c r="J568" s="22"/>
      <c r="K568" s="22"/>
      <c r="L568" s="22"/>
      <c r="M568" s="22"/>
      <c r="N568" s="22" t="s">
        <v>1403</v>
      </c>
      <c r="O568" s="22"/>
      <c r="P568" s="22"/>
      <c r="Q568" s="22"/>
      <c r="R568" s="35"/>
      <c r="S568" s="25" t="s">
        <v>1405</v>
      </c>
      <c r="T568" s="21"/>
      <c r="U568" s="28"/>
      <c r="V568" s="30"/>
    </row>
    <row r="569" spans="1:22" x14ac:dyDescent="0.2">
      <c r="A569" s="124" t="s">
        <v>171</v>
      </c>
      <c r="B569" s="125" t="s">
        <v>170</v>
      </c>
      <c r="C569" s="112" t="str" cm="1">
        <f t="array" ref="C569">_xlfn.REGEXEXTRACT(All_modules[[#This Row],[Code]],"[0-9]")</f>
        <v>3</v>
      </c>
      <c r="D569" s="48" t="str">
        <f>RIGHT(All_modules[[#This Row],[Code]], 1)</f>
        <v>1</v>
      </c>
      <c r="E569" s="30">
        <v>20</v>
      </c>
      <c r="F569" s="49" t="s">
        <v>1497</v>
      </c>
      <c r="G569" s="119" t="s">
        <v>1402</v>
      </c>
      <c r="I569" s="22"/>
      <c r="J569" s="22"/>
      <c r="K569" s="22"/>
      <c r="L569" s="22"/>
      <c r="M569" s="22"/>
      <c r="N569" s="22" t="s">
        <v>1403</v>
      </c>
      <c r="O569" s="22"/>
      <c r="P569" s="22"/>
      <c r="Q569" s="22"/>
      <c r="R569" s="35"/>
      <c r="S569" s="25" t="s">
        <v>1405</v>
      </c>
      <c r="T569" s="21" t="s">
        <v>1414</v>
      </c>
      <c r="U569" s="28"/>
      <c r="V569" s="30"/>
    </row>
    <row r="570" spans="1:22" x14ac:dyDescent="0.2">
      <c r="A570" s="124" t="s">
        <v>479</v>
      </c>
      <c r="B570" s="125" t="s">
        <v>478</v>
      </c>
      <c r="C570" s="112" t="str" cm="1">
        <f t="array" ref="C570">_xlfn.REGEXEXTRACT(All_modules[[#This Row],[Code]],"[0-9]")</f>
        <v>3</v>
      </c>
      <c r="D570" s="48" t="str">
        <f>RIGHT(All_modules[[#This Row],[Code]], 1)</f>
        <v>1</v>
      </c>
      <c r="E570" s="27">
        <v>20</v>
      </c>
      <c r="F570" s="44" t="s">
        <v>1497</v>
      </c>
      <c r="G570" s="119" t="s">
        <v>1402</v>
      </c>
      <c r="I570" s="22"/>
      <c r="J570" s="22"/>
      <c r="K570" s="22"/>
      <c r="L570" s="22" t="s">
        <v>1403</v>
      </c>
      <c r="M570" s="22"/>
      <c r="N570" s="22"/>
      <c r="O570" s="22"/>
      <c r="P570" s="22"/>
      <c r="Q570" s="22"/>
      <c r="R570" s="34"/>
      <c r="S570" s="25" t="s">
        <v>1408</v>
      </c>
      <c r="T570" s="21"/>
      <c r="U570" s="28"/>
      <c r="V570" s="30"/>
    </row>
    <row r="571" spans="1:22" x14ac:dyDescent="0.2">
      <c r="A571" s="124" t="s">
        <v>1337</v>
      </c>
      <c r="B571" s="125" t="s">
        <v>1336</v>
      </c>
      <c r="C571" s="112" t="str" cm="1">
        <f t="array" ref="C571">_xlfn.REGEXEXTRACT(All_modules[[#This Row],[Code]],"[0-9]")</f>
        <v>3</v>
      </c>
      <c r="D571" s="48" t="str">
        <f>RIGHT(All_modules[[#This Row],[Code]], 1)</f>
        <v>1</v>
      </c>
      <c r="E571" s="27">
        <v>20</v>
      </c>
      <c r="F571" s="44" t="s">
        <v>1498</v>
      </c>
      <c r="G571" s="119" t="s">
        <v>1402</v>
      </c>
      <c r="I571" s="22"/>
      <c r="J571" s="22"/>
      <c r="K571" s="22"/>
      <c r="L571" s="22"/>
      <c r="M571" s="22"/>
      <c r="N571" s="22"/>
      <c r="O571" s="22"/>
      <c r="P571" s="22"/>
      <c r="Q571" s="22"/>
      <c r="R571" s="34"/>
      <c r="S571" s="25"/>
      <c r="T571" s="21"/>
      <c r="U571" s="28"/>
      <c r="V571" s="30"/>
    </row>
    <row r="572" spans="1:22" x14ac:dyDescent="0.2">
      <c r="A572" s="124" t="s">
        <v>391</v>
      </c>
      <c r="B572" s="125" t="s">
        <v>390</v>
      </c>
      <c r="C572" s="112" t="str" cm="1">
        <f t="array" ref="C572">_xlfn.REGEXEXTRACT(All_modules[[#This Row],[Code]],"[0-9]")</f>
        <v>1</v>
      </c>
      <c r="D572" s="48" t="str">
        <f>RIGHT(All_modules[[#This Row],[Code]], 1)</f>
        <v>2</v>
      </c>
      <c r="E572" s="27">
        <v>20</v>
      </c>
      <c r="F572" s="44" t="s">
        <v>1499</v>
      </c>
      <c r="G572" s="119" t="s">
        <v>1402</v>
      </c>
      <c r="I572" s="22"/>
      <c r="J572" s="22"/>
      <c r="K572" s="22"/>
      <c r="L572" s="22"/>
      <c r="M572" s="22"/>
      <c r="N572" s="22"/>
      <c r="O572" s="22"/>
      <c r="P572" s="22"/>
      <c r="Q572" s="22"/>
      <c r="R572" s="34"/>
      <c r="S572" s="25"/>
      <c r="T572" s="21"/>
      <c r="U572" s="28"/>
      <c r="V572" s="30"/>
    </row>
    <row r="573" spans="1:22" x14ac:dyDescent="0.2">
      <c r="A573" s="124" t="s">
        <v>441</v>
      </c>
      <c r="B573" s="125" t="s">
        <v>440</v>
      </c>
      <c r="C573" s="112" t="str" cm="1">
        <f t="array" ref="C573">_xlfn.REGEXEXTRACT(All_modules[[#This Row],[Code]],"[0-9]")</f>
        <v>1</v>
      </c>
      <c r="D573" s="48" t="str">
        <f>RIGHT(All_modules[[#This Row],[Code]], 1)</f>
        <v>2</v>
      </c>
      <c r="E573" s="30">
        <v>20</v>
      </c>
      <c r="F573" s="44" t="s">
        <v>1499</v>
      </c>
      <c r="G573" s="119" t="s">
        <v>1402</v>
      </c>
      <c r="I573" s="22"/>
      <c r="J573" s="22"/>
      <c r="K573" s="22"/>
      <c r="L573" s="22"/>
      <c r="M573" s="22"/>
      <c r="N573" s="22"/>
      <c r="O573" s="22"/>
      <c r="P573" s="22" t="s">
        <v>1403</v>
      </c>
      <c r="Q573" s="22"/>
      <c r="R573" s="35"/>
      <c r="S573" s="25" t="s">
        <v>1438</v>
      </c>
      <c r="T573" s="21"/>
      <c r="U573" s="28"/>
      <c r="V573" s="30"/>
    </row>
    <row r="574" spans="1:22" x14ac:dyDescent="0.2">
      <c r="A574" s="124" t="s">
        <v>666</v>
      </c>
      <c r="B574" s="125" t="s">
        <v>665</v>
      </c>
      <c r="C574" s="112" t="str" cm="1">
        <f t="array" ref="C574">_xlfn.REGEXEXTRACT(All_modules[[#This Row],[Code]],"[0-9]")</f>
        <v>1</v>
      </c>
      <c r="D574" s="48" t="str">
        <f>RIGHT(All_modules[[#This Row],[Code]], 1)</f>
        <v>2</v>
      </c>
      <c r="E574" s="27">
        <v>20</v>
      </c>
      <c r="F574" s="44" t="s">
        <v>1499</v>
      </c>
      <c r="G574" s="119" t="s">
        <v>1402</v>
      </c>
      <c r="I574" s="22"/>
      <c r="J574" s="22"/>
      <c r="K574" s="22"/>
      <c r="L574" s="22" t="s">
        <v>1403</v>
      </c>
      <c r="M574" s="22" t="s">
        <v>1403</v>
      </c>
      <c r="N574" s="22"/>
      <c r="O574" s="22"/>
      <c r="P574" s="22"/>
      <c r="Q574" s="22"/>
      <c r="R574" s="34"/>
      <c r="S574" s="25" t="s">
        <v>1428</v>
      </c>
      <c r="T574" s="21"/>
      <c r="U574" s="28"/>
      <c r="V574" s="30"/>
    </row>
    <row r="575" spans="1:22" x14ac:dyDescent="0.2">
      <c r="A575" s="124" t="s">
        <v>323</v>
      </c>
      <c r="B575" s="125" t="s">
        <v>322</v>
      </c>
      <c r="C575" s="112" t="str" cm="1">
        <f t="array" ref="C575">_xlfn.REGEXEXTRACT(All_modules[[#This Row],[Code]],"[0-9]")</f>
        <v>1</v>
      </c>
      <c r="D575" s="48" t="str">
        <f>RIGHT(All_modules[[#This Row],[Code]], 1)</f>
        <v>1</v>
      </c>
      <c r="E575" s="27">
        <v>20</v>
      </c>
      <c r="F575" s="44" t="s">
        <v>1499</v>
      </c>
      <c r="G575" s="119" t="s">
        <v>1402</v>
      </c>
      <c r="I575" s="22"/>
      <c r="J575" s="22" t="s">
        <v>1403</v>
      </c>
      <c r="K575" s="22"/>
      <c r="L575" s="22"/>
      <c r="M575" s="22"/>
      <c r="N575" s="22"/>
      <c r="O575" s="22"/>
      <c r="P575" s="22"/>
      <c r="Q575" s="22"/>
      <c r="R575" s="34"/>
      <c r="S575" s="25"/>
      <c r="T575" s="21"/>
      <c r="U575" s="28"/>
      <c r="V575" s="30"/>
    </row>
    <row r="576" spans="1:22" x14ac:dyDescent="0.2">
      <c r="A576" s="124" t="s">
        <v>321</v>
      </c>
      <c r="B576" s="125" t="s">
        <v>320</v>
      </c>
      <c r="C576" s="112" t="str" cm="1">
        <f t="array" ref="C576">_xlfn.REGEXEXTRACT(All_modules[[#This Row],[Code]],"[0-9]")</f>
        <v>1</v>
      </c>
      <c r="D576" s="48" t="str">
        <f>RIGHT(All_modules[[#This Row],[Code]], 1)</f>
        <v>2</v>
      </c>
      <c r="E576" s="27">
        <v>20</v>
      </c>
      <c r="F576" s="44" t="s">
        <v>1499</v>
      </c>
      <c r="G576" s="119" t="s">
        <v>1402</v>
      </c>
      <c r="I576" s="22" t="s">
        <v>1403</v>
      </c>
      <c r="J576" s="22" t="s">
        <v>1403</v>
      </c>
      <c r="K576" s="22"/>
      <c r="L576" s="22"/>
      <c r="M576" s="22"/>
      <c r="N576" s="22"/>
      <c r="O576" s="22"/>
      <c r="P576" s="22"/>
      <c r="Q576" s="22"/>
      <c r="R576" s="33"/>
      <c r="S576" s="25"/>
      <c r="T576" s="21"/>
      <c r="U576" s="28"/>
      <c r="V576" s="30"/>
    </row>
    <row r="577" spans="1:22" x14ac:dyDescent="0.2">
      <c r="A577" s="124" t="s">
        <v>1072</v>
      </c>
      <c r="B577" s="125" t="s">
        <v>1071</v>
      </c>
      <c r="C577" s="112" t="str" cm="1">
        <f t="array" ref="C577">_xlfn.REGEXEXTRACT(All_modules[[#This Row],[Code]],"[0-9]")</f>
        <v>1</v>
      </c>
      <c r="D577" s="48" t="str">
        <f>RIGHT(All_modules[[#This Row],[Code]], 1)</f>
        <v>1</v>
      </c>
      <c r="E577" s="27">
        <v>20</v>
      </c>
      <c r="F577" s="44" t="s">
        <v>1499</v>
      </c>
      <c r="G577" s="119" t="s">
        <v>1402</v>
      </c>
      <c r="I577" s="22"/>
      <c r="J577" s="22" t="s">
        <v>1403</v>
      </c>
      <c r="K577" s="22"/>
      <c r="L577" s="22"/>
      <c r="M577" s="22" t="s">
        <v>1403</v>
      </c>
      <c r="N577" s="22"/>
      <c r="O577" s="22"/>
      <c r="P577" s="22"/>
      <c r="Q577" s="22"/>
      <c r="R577" s="35"/>
      <c r="S577" s="25"/>
      <c r="T577" s="21"/>
      <c r="U577" s="28"/>
      <c r="V577" s="30"/>
    </row>
    <row r="578" spans="1:22" x14ac:dyDescent="0.2">
      <c r="A578" s="124" t="s">
        <v>591</v>
      </c>
      <c r="B578" s="125" t="s">
        <v>590</v>
      </c>
      <c r="C578" s="112" t="str" cm="1">
        <f t="array" ref="C578">_xlfn.REGEXEXTRACT(All_modules[[#This Row],[Code]],"[0-9]")</f>
        <v>1</v>
      </c>
      <c r="D578" s="48" t="str">
        <f>RIGHT(All_modules[[#This Row],[Code]], 1)</f>
        <v>1</v>
      </c>
      <c r="E578" s="27">
        <v>20</v>
      </c>
      <c r="F578" s="44" t="s">
        <v>1499</v>
      </c>
      <c r="G578" s="119" t="s">
        <v>1402</v>
      </c>
      <c r="I578" s="22"/>
      <c r="J578" s="22"/>
      <c r="K578" s="22"/>
      <c r="L578" s="22"/>
      <c r="M578" s="22" t="s">
        <v>1403</v>
      </c>
      <c r="N578" s="22"/>
      <c r="O578" s="22"/>
      <c r="P578" s="22"/>
      <c r="Q578" s="22"/>
      <c r="R578" s="33"/>
      <c r="S578" s="25" t="s">
        <v>1412</v>
      </c>
      <c r="T578" s="21" t="s">
        <v>1428</v>
      </c>
      <c r="U578" s="28"/>
      <c r="V578" s="30"/>
    </row>
    <row r="579" spans="1:22" x14ac:dyDescent="0.2">
      <c r="A579" s="124" t="s">
        <v>1500</v>
      </c>
      <c r="B579" s="125" t="s">
        <v>577</v>
      </c>
      <c r="C579" s="112" t="str" cm="1">
        <f t="array" ref="C579">_xlfn.REGEXEXTRACT(All_modules[[#This Row],[Code]],"[0-9]")</f>
        <v>1</v>
      </c>
      <c r="D579" s="48" t="str">
        <f>RIGHT(All_modules[[#This Row],[Code]], 1)</f>
        <v>1</v>
      </c>
      <c r="E579" s="27">
        <v>20</v>
      </c>
      <c r="F579" s="44" t="s">
        <v>1499</v>
      </c>
      <c r="G579" s="119" t="s">
        <v>1402</v>
      </c>
      <c r="I579" s="22"/>
      <c r="J579" s="22"/>
      <c r="K579" s="22"/>
      <c r="L579" s="22" t="s">
        <v>1403</v>
      </c>
      <c r="M579" s="22"/>
      <c r="N579" s="22"/>
      <c r="O579" s="22"/>
      <c r="P579" s="22"/>
      <c r="Q579" s="22"/>
      <c r="R579" s="33"/>
      <c r="S579" s="25" t="s">
        <v>1420</v>
      </c>
      <c r="T579" s="21"/>
      <c r="U579" s="28"/>
      <c r="V579" s="30"/>
    </row>
    <row r="580" spans="1:22" x14ac:dyDescent="0.2">
      <c r="A580" s="109" t="s">
        <v>1500</v>
      </c>
      <c r="B580" s="110" t="s">
        <v>577</v>
      </c>
      <c r="C580" s="112" t="str" cm="1">
        <f t="array" ref="C580">_xlfn.REGEXEXTRACT(All_modules[[#This Row],[Code]],"[0-9]")</f>
        <v>1</v>
      </c>
      <c r="D580" s="48" t="str">
        <f>RIGHT(All_modules[[#This Row],[Code]], 1)</f>
        <v>1</v>
      </c>
      <c r="E580" s="27">
        <v>20</v>
      </c>
      <c r="F580" s="44" t="s">
        <v>1499</v>
      </c>
      <c r="G580" s="119" t="s">
        <v>1402</v>
      </c>
      <c r="I580" s="22"/>
      <c r="J580" s="22"/>
      <c r="K580" s="22"/>
      <c r="L580" s="22" t="s">
        <v>1403</v>
      </c>
      <c r="M580" s="22"/>
      <c r="N580" s="22"/>
      <c r="O580" s="22"/>
      <c r="P580" s="22"/>
      <c r="Q580" s="22"/>
      <c r="R580" s="33"/>
      <c r="S580" s="25" t="s">
        <v>1420</v>
      </c>
      <c r="T580" s="21"/>
      <c r="U580" s="28"/>
      <c r="V580" s="30"/>
    </row>
    <row r="581" spans="1:22" x14ac:dyDescent="0.2">
      <c r="A581" s="124" t="s">
        <v>1139</v>
      </c>
      <c r="B581" s="125" t="s">
        <v>1138</v>
      </c>
      <c r="C581" s="112" t="str" cm="1">
        <f t="array" ref="C581">_xlfn.REGEXEXTRACT(All_modules[[#This Row],[Code]],"[0-9]")</f>
        <v>2</v>
      </c>
      <c r="D581" s="48" t="str">
        <f>RIGHT(All_modules[[#This Row],[Code]], 1)</f>
        <v>2</v>
      </c>
      <c r="E581" s="27">
        <v>20</v>
      </c>
      <c r="F581" s="44" t="s">
        <v>1499</v>
      </c>
      <c r="G581" s="119" t="s">
        <v>1402</v>
      </c>
      <c r="I581" s="22"/>
      <c r="J581" s="22" t="s">
        <v>1403</v>
      </c>
      <c r="K581" s="22"/>
      <c r="L581" s="22"/>
      <c r="M581" s="22"/>
      <c r="N581" s="22"/>
      <c r="O581" s="22"/>
      <c r="P581" s="22"/>
      <c r="Q581" s="22"/>
      <c r="R581" s="33"/>
      <c r="S581" s="25"/>
      <c r="T581" s="21"/>
      <c r="U581" s="28"/>
      <c r="V581" s="30"/>
    </row>
    <row r="582" spans="1:22" x14ac:dyDescent="0.2">
      <c r="A582" s="124" t="s">
        <v>1046</v>
      </c>
      <c r="B582" s="125" t="s">
        <v>1045</v>
      </c>
      <c r="C582" s="112" t="str" cm="1">
        <f t="array" ref="C582">_xlfn.REGEXEXTRACT(All_modules[[#This Row],[Code]],"[0-9]")</f>
        <v>2</v>
      </c>
      <c r="D582" s="48" t="str">
        <f>RIGHT(All_modules[[#This Row],[Code]], 1)</f>
        <v>1</v>
      </c>
      <c r="E582" s="27">
        <v>20</v>
      </c>
      <c r="F582" s="44" t="s">
        <v>1499</v>
      </c>
      <c r="G582" s="119" t="s">
        <v>1402</v>
      </c>
      <c r="I582" s="22"/>
      <c r="J582" s="22" t="s">
        <v>1403</v>
      </c>
      <c r="K582" s="22"/>
      <c r="L582" s="22"/>
      <c r="M582" s="22"/>
      <c r="N582" s="22"/>
      <c r="O582" s="22"/>
      <c r="P582" s="22"/>
      <c r="Q582" s="22"/>
      <c r="R582" s="33"/>
      <c r="S582" s="25"/>
      <c r="T582" s="21"/>
      <c r="U582" s="28"/>
      <c r="V582" s="30"/>
    </row>
    <row r="583" spans="1:22" x14ac:dyDescent="0.2">
      <c r="A583" s="124" t="s">
        <v>1191</v>
      </c>
      <c r="B583" s="125" t="s">
        <v>1190</v>
      </c>
      <c r="C583" s="112" t="str" cm="1">
        <f t="array" ref="C583">_xlfn.REGEXEXTRACT(All_modules[[#This Row],[Code]],"[0-9]")</f>
        <v>2</v>
      </c>
      <c r="D583" s="48" t="str">
        <f>RIGHT(All_modules[[#This Row],[Code]], 1)</f>
        <v>1</v>
      </c>
      <c r="E583" s="27">
        <v>20</v>
      </c>
      <c r="F583" s="44" t="s">
        <v>1499</v>
      </c>
      <c r="G583" s="119" t="s">
        <v>1402</v>
      </c>
      <c r="I583" s="22"/>
      <c r="J583" s="22"/>
      <c r="K583" s="22"/>
      <c r="L583" s="22"/>
      <c r="M583" s="22"/>
      <c r="N583" s="22"/>
      <c r="O583" s="22"/>
      <c r="P583" s="22" t="s">
        <v>1403</v>
      </c>
      <c r="Q583" s="22"/>
      <c r="R583" s="35"/>
      <c r="S583" s="25" t="s">
        <v>1438</v>
      </c>
      <c r="T583" s="21" t="s">
        <v>1428</v>
      </c>
      <c r="U583" s="28"/>
      <c r="V583" s="30" t="s">
        <v>1192</v>
      </c>
    </row>
    <row r="584" spans="1:22" x14ac:dyDescent="0.2">
      <c r="A584" s="124" t="s">
        <v>589</v>
      </c>
      <c r="B584" s="125" t="s">
        <v>588</v>
      </c>
      <c r="C584" s="112" t="str" cm="1">
        <f t="array" ref="C584">_xlfn.REGEXEXTRACT(All_modules[[#This Row],[Code]],"[0-9]")</f>
        <v>2</v>
      </c>
      <c r="D584" s="48" t="str">
        <f>RIGHT(All_modules[[#This Row],[Code]], 1)</f>
        <v>2</v>
      </c>
      <c r="E584" s="27">
        <v>20</v>
      </c>
      <c r="F584" s="44" t="s">
        <v>1499</v>
      </c>
      <c r="G584" s="119" t="s">
        <v>1402</v>
      </c>
      <c r="I584" s="22"/>
      <c r="J584" s="22"/>
      <c r="K584" s="22"/>
      <c r="L584" s="22" t="s">
        <v>1403</v>
      </c>
      <c r="M584" s="22" t="s">
        <v>1403</v>
      </c>
      <c r="N584" s="22"/>
      <c r="O584" s="22"/>
      <c r="P584" s="22"/>
      <c r="Q584" s="22"/>
      <c r="R584" s="33"/>
      <c r="S584" s="25"/>
      <c r="T584" s="21"/>
      <c r="U584" s="28"/>
      <c r="V584" s="30"/>
    </row>
    <row r="585" spans="1:22" x14ac:dyDescent="0.2">
      <c r="A585" s="124" t="s">
        <v>1131</v>
      </c>
      <c r="B585" s="125" t="s">
        <v>1130</v>
      </c>
      <c r="C585" s="112" t="str" cm="1">
        <f t="array" ref="C585">_xlfn.REGEXEXTRACT(All_modules[[#This Row],[Code]],"[0-9]")</f>
        <v>2</v>
      </c>
      <c r="D585" s="48" t="str">
        <f>RIGHT(All_modules[[#This Row],[Code]], 1)</f>
        <v>2</v>
      </c>
      <c r="E585" s="27">
        <v>20</v>
      </c>
      <c r="F585" s="44" t="s">
        <v>1499</v>
      </c>
      <c r="G585" s="119" t="s">
        <v>1402</v>
      </c>
      <c r="I585" s="22"/>
      <c r="J585" s="22"/>
      <c r="K585" s="22"/>
      <c r="L585" s="22" t="s">
        <v>1403</v>
      </c>
      <c r="M585" s="22"/>
      <c r="N585" s="22"/>
      <c r="O585" s="22"/>
      <c r="P585" s="22"/>
      <c r="Q585" s="22"/>
      <c r="R585" s="33"/>
      <c r="S585" s="25" t="s">
        <v>1418</v>
      </c>
      <c r="T585" s="21"/>
      <c r="U585" s="28"/>
      <c r="V585" s="30"/>
    </row>
    <row r="586" spans="1:22" x14ac:dyDescent="0.2">
      <c r="A586" s="124" t="s">
        <v>373</v>
      </c>
      <c r="B586" s="125" t="s">
        <v>372</v>
      </c>
      <c r="C586" s="112" t="str" cm="1">
        <f t="array" ref="C586">_xlfn.REGEXEXTRACT(All_modules[[#This Row],[Code]],"[0-9]")</f>
        <v>2</v>
      </c>
      <c r="D586" s="48" t="str">
        <f>RIGHT(All_modules[[#This Row],[Code]], 1)</f>
        <v>2</v>
      </c>
      <c r="E586" s="27">
        <v>20</v>
      </c>
      <c r="F586" s="44" t="s">
        <v>1499</v>
      </c>
      <c r="G586" s="119" t="s">
        <v>1402</v>
      </c>
      <c r="I586" s="22"/>
      <c r="J586" s="22"/>
      <c r="K586" s="22"/>
      <c r="L586" s="22"/>
      <c r="M586" s="22"/>
      <c r="N586" s="22"/>
      <c r="O586" s="22"/>
      <c r="P586" s="22"/>
      <c r="Q586" s="22"/>
      <c r="R586" s="33"/>
      <c r="S586" s="25"/>
      <c r="T586" s="21"/>
      <c r="U586" s="28"/>
      <c r="V586" s="30"/>
    </row>
    <row r="587" spans="1:22" x14ac:dyDescent="0.2">
      <c r="A587" s="124" t="s">
        <v>1133</v>
      </c>
      <c r="B587" s="125" t="s">
        <v>1132</v>
      </c>
      <c r="C587" s="112" t="str" cm="1">
        <f t="array" ref="C587">_xlfn.REGEXEXTRACT(All_modules[[#This Row],[Code]],"[0-9]")</f>
        <v>2</v>
      </c>
      <c r="D587" s="48" t="str">
        <f>RIGHT(All_modules[[#This Row],[Code]], 1)</f>
        <v>1</v>
      </c>
      <c r="E587" s="27">
        <v>20</v>
      </c>
      <c r="F587" s="44" t="s">
        <v>1499</v>
      </c>
      <c r="G587" s="119" t="s">
        <v>1402</v>
      </c>
      <c r="I587" s="22"/>
      <c r="J587" s="22"/>
      <c r="K587" s="22"/>
      <c r="L587" s="22"/>
      <c r="M587" s="22" t="s">
        <v>1403</v>
      </c>
      <c r="N587" s="22"/>
      <c r="O587" s="22"/>
      <c r="P587" s="22"/>
      <c r="Q587" s="22"/>
      <c r="R587" s="35"/>
      <c r="S587" s="25"/>
      <c r="T587" s="21"/>
      <c r="U587" s="28"/>
      <c r="V587" s="30"/>
    </row>
    <row r="588" spans="1:22" x14ac:dyDescent="0.2">
      <c r="A588" s="124" t="s">
        <v>481</v>
      </c>
      <c r="B588" s="125" t="s">
        <v>480</v>
      </c>
      <c r="C588" s="112" t="str" cm="1">
        <f t="array" ref="C588">_xlfn.REGEXEXTRACT(All_modules[[#This Row],[Code]],"[0-9]")</f>
        <v>2</v>
      </c>
      <c r="D588" s="48" t="str">
        <f>RIGHT(All_modules[[#This Row],[Code]], 1)</f>
        <v>1</v>
      </c>
      <c r="E588" s="30">
        <v>20</v>
      </c>
      <c r="F588" s="44" t="s">
        <v>1499</v>
      </c>
      <c r="G588" s="119" t="s">
        <v>1402</v>
      </c>
      <c r="I588" s="22"/>
      <c r="J588" s="22"/>
      <c r="K588" s="22"/>
      <c r="L588" s="22" t="s">
        <v>1403</v>
      </c>
      <c r="M588" s="22"/>
      <c r="N588" s="22"/>
      <c r="O588" s="22"/>
      <c r="P588" s="22"/>
      <c r="Q588" s="22"/>
      <c r="R588" s="35"/>
      <c r="S588" s="25" t="s">
        <v>1420</v>
      </c>
      <c r="T588" s="21"/>
      <c r="U588" s="28"/>
      <c r="V588" s="30"/>
    </row>
    <row r="589" spans="1:22" x14ac:dyDescent="0.2">
      <c r="A589" s="124" t="s">
        <v>553</v>
      </c>
      <c r="B589" s="125" t="s">
        <v>552</v>
      </c>
      <c r="C589" s="112" t="str" cm="1">
        <f t="array" ref="C589">_xlfn.REGEXEXTRACT(All_modules[[#This Row],[Code]],"[0-9]")</f>
        <v>2</v>
      </c>
      <c r="D589" s="48" t="str">
        <f>RIGHT(All_modules[[#This Row],[Code]], 1)</f>
        <v>2</v>
      </c>
      <c r="E589" s="27">
        <v>20</v>
      </c>
      <c r="F589" s="44" t="s">
        <v>1499</v>
      </c>
      <c r="G589" s="119" t="s">
        <v>1402</v>
      </c>
      <c r="I589" s="22"/>
      <c r="J589" s="22"/>
      <c r="K589" s="22"/>
      <c r="L589" s="22" t="s">
        <v>1403</v>
      </c>
      <c r="M589" s="22"/>
      <c r="N589" s="22"/>
      <c r="O589" s="22"/>
      <c r="P589" s="22"/>
      <c r="Q589" s="22"/>
      <c r="R589" s="33"/>
      <c r="S589" s="25" t="s">
        <v>1419</v>
      </c>
      <c r="T589" s="21"/>
      <c r="U589" s="28"/>
      <c r="V589" s="30"/>
    </row>
    <row r="590" spans="1:22" x14ac:dyDescent="0.2">
      <c r="A590" s="124" t="s">
        <v>1062</v>
      </c>
      <c r="B590" s="125" t="s">
        <v>1061</v>
      </c>
      <c r="C590" s="112" t="str" cm="1">
        <f t="array" ref="C590">_xlfn.REGEXEXTRACT(All_modules[[#This Row],[Code]],"[0-9]")</f>
        <v>2</v>
      </c>
      <c r="D590" s="48" t="str">
        <f>RIGHT(All_modules[[#This Row],[Code]], 1)</f>
        <v>1</v>
      </c>
      <c r="E590" s="27">
        <v>20</v>
      </c>
      <c r="F590" s="44" t="s">
        <v>1499</v>
      </c>
      <c r="G590" s="119" t="s">
        <v>1402</v>
      </c>
      <c r="I590" s="22"/>
      <c r="J590" s="22"/>
      <c r="K590" s="22"/>
      <c r="L590" s="22" t="s">
        <v>1403</v>
      </c>
      <c r="M590" s="22"/>
      <c r="N590" s="22"/>
      <c r="O590" s="22"/>
      <c r="P590" s="22"/>
      <c r="Q590" s="22"/>
      <c r="R590" s="33"/>
      <c r="S590" s="25" t="s">
        <v>1428</v>
      </c>
      <c r="T590" s="21" t="s">
        <v>1448</v>
      </c>
      <c r="U590" s="28"/>
      <c r="V590" s="30"/>
    </row>
    <row r="591" spans="1:22" x14ac:dyDescent="0.2">
      <c r="A591" s="124" t="s">
        <v>1147</v>
      </c>
      <c r="B591" s="125" t="s">
        <v>1146</v>
      </c>
      <c r="C591" s="112" t="str" cm="1">
        <f t="array" ref="C591">_xlfn.REGEXEXTRACT(All_modules[[#This Row],[Code]],"[0-9]")</f>
        <v>3</v>
      </c>
      <c r="D591" s="48" t="str">
        <f>RIGHT(All_modules[[#This Row],[Code]], 1)</f>
        <v>1</v>
      </c>
      <c r="E591" s="27">
        <v>20</v>
      </c>
      <c r="F591" s="44" t="s">
        <v>1499</v>
      </c>
      <c r="G591" s="119" t="s">
        <v>1402</v>
      </c>
      <c r="I591" s="22"/>
      <c r="J591" s="22"/>
      <c r="K591" s="22" t="s">
        <v>1403</v>
      </c>
      <c r="L591" s="22"/>
      <c r="M591" s="22"/>
      <c r="N591" s="22"/>
      <c r="O591" s="22"/>
      <c r="P591" s="22"/>
      <c r="Q591" s="22"/>
      <c r="R591" s="33"/>
      <c r="S591" s="25" t="s">
        <v>1465</v>
      </c>
      <c r="T591" s="21"/>
      <c r="U591" s="28"/>
      <c r="V591" s="30"/>
    </row>
    <row r="592" spans="1:22" x14ac:dyDescent="0.2">
      <c r="A592" s="109" t="s">
        <v>1501</v>
      </c>
      <c r="B592" s="110" t="s">
        <v>1502</v>
      </c>
      <c r="C592" s="112" t="str" cm="1">
        <f t="array" ref="C592">_xlfn.REGEXEXTRACT(All_modules[[#This Row],[Code]],"[0-9]")</f>
        <v>3</v>
      </c>
      <c r="D592" s="48" t="str">
        <f>RIGHT(All_modules[[#This Row],[Code]], 1)</f>
        <v>2</v>
      </c>
      <c r="E592" s="27">
        <v>20</v>
      </c>
      <c r="F592" s="44" t="s">
        <v>1499</v>
      </c>
      <c r="G592" s="119" t="s">
        <v>1402</v>
      </c>
      <c r="I592" s="22" t="s">
        <v>1403</v>
      </c>
      <c r="J592" s="22"/>
      <c r="K592" s="22" t="s">
        <v>1403</v>
      </c>
      <c r="L592" s="22"/>
      <c r="M592" s="22"/>
      <c r="N592" s="22"/>
      <c r="O592" s="22"/>
      <c r="P592" s="22"/>
      <c r="Q592" s="22"/>
      <c r="R592" s="33"/>
      <c r="S592" s="25" t="s">
        <v>1438</v>
      </c>
      <c r="T592" s="21"/>
      <c r="U592" s="28"/>
      <c r="V592" s="30"/>
    </row>
    <row r="593" spans="1:22" x14ac:dyDescent="0.2">
      <c r="A593" s="124" t="s">
        <v>275</v>
      </c>
      <c r="B593" s="125" t="s">
        <v>274</v>
      </c>
      <c r="C593" s="112" t="str" cm="1">
        <f t="array" ref="C593">_xlfn.REGEXEXTRACT(All_modules[[#This Row],[Code]],"[0-9]")</f>
        <v>3</v>
      </c>
      <c r="D593" s="48" t="str">
        <f>RIGHT(All_modules[[#This Row],[Code]], 1)</f>
        <v>2</v>
      </c>
      <c r="E593" s="27">
        <v>20</v>
      </c>
      <c r="F593" s="44" t="s">
        <v>1499</v>
      </c>
      <c r="G593" s="119" t="s">
        <v>1402</v>
      </c>
      <c r="I593" s="22"/>
      <c r="J593" s="22"/>
      <c r="K593" s="22"/>
      <c r="L593" s="22"/>
      <c r="M593" s="22"/>
      <c r="N593" s="22"/>
      <c r="O593" s="22"/>
      <c r="P593" s="22"/>
      <c r="Q593" s="22"/>
      <c r="R593" s="33"/>
      <c r="S593" s="25"/>
      <c r="T593" s="21"/>
      <c r="U593" s="28"/>
      <c r="V593" s="30"/>
    </row>
    <row r="594" spans="1:22" x14ac:dyDescent="0.2">
      <c r="A594" s="124" t="s">
        <v>492</v>
      </c>
      <c r="B594" s="125" t="s">
        <v>491</v>
      </c>
      <c r="C594" s="112" t="str" cm="1">
        <f t="array" ref="C594">_xlfn.REGEXEXTRACT(All_modules[[#This Row],[Code]],"[0-9]")</f>
        <v>3</v>
      </c>
      <c r="D594" s="48" t="str">
        <f>RIGHT(All_modules[[#This Row],[Code]], 1)</f>
        <v>1</v>
      </c>
      <c r="E594" s="27">
        <v>20</v>
      </c>
      <c r="F594" s="44" t="s">
        <v>1499</v>
      </c>
      <c r="G594" s="119" t="s">
        <v>1402</v>
      </c>
      <c r="I594" s="22"/>
      <c r="J594" s="22"/>
      <c r="K594" s="22"/>
      <c r="L594" s="22" t="s">
        <v>1403</v>
      </c>
      <c r="M594" s="22" t="s">
        <v>1403</v>
      </c>
      <c r="N594" s="22"/>
      <c r="O594" s="22"/>
      <c r="P594" s="22"/>
      <c r="Q594" s="22"/>
      <c r="R594" s="33"/>
      <c r="S594" s="25"/>
      <c r="T594" s="21"/>
      <c r="U594" s="28"/>
      <c r="V594" s="30"/>
    </row>
    <row r="595" spans="1:22" x14ac:dyDescent="0.2">
      <c r="A595" s="124" t="s">
        <v>1064</v>
      </c>
      <c r="B595" s="125" t="s">
        <v>1063</v>
      </c>
      <c r="C595" s="112" t="str" cm="1">
        <f t="array" ref="C595">_xlfn.REGEXEXTRACT(All_modules[[#This Row],[Code]],"[0-9]")</f>
        <v>3</v>
      </c>
      <c r="D595" s="48" t="str">
        <f>RIGHT(All_modules[[#This Row],[Code]], 1)</f>
        <v>1</v>
      </c>
      <c r="E595" s="27">
        <v>20</v>
      </c>
      <c r="F595" s="44" t="s">
        <v>1499</v>
      </c>
      <c r="G595" s="119" t="s">
        <v>1402</v>
      </c>
      <c r="I595" s="22"/>
      <c r="J595" s="22"/>
      <c r="K595" s="22" t="s">
        <v>1403</v>
      </c>
      <c r="L595" s="22"/>
      <c r="M595" s="22"/>
      <c r="N595" s="22"/>
      <c r="O595" s="22"/>
      <c r="P595" s="22"/>
      <c r="Q595" s="22"/>
      <c r="R595" s="33"/>
      <c r="S595" s="25" t="s">
        <v>1448</v>
      </c>
      <c r="T595" s="21" t="s">
        <v>1430</v>
      </c>
      <c r="U595" s="28"/>
      <c r="V595" s="30"/>
    </row>
    <row r="596" spans="1:22" x14ac:dyDescent="0.2">
      <c r="A596" s="124" t="s">
        <v>88</v>
      </c>
      <c r="B596" s="125" t="s">
        <v>87</v>
      </c>
      <c r="C596" s="112" t="str" cm="1">
        <f t="array" ref="C596">_xlfn.REGEXEXTRACT(All_modules[[#This Row],[Code]],"[0-9]")</f>
        <v>3</v>
      </c>
      <c r="D596" s="48" t="str">
        <f>RIGHT(All_modules[[#This Row],[Code]], 1)</f>
        <v>1</v>
      </c>
      <c r="E596" s="27">
        <v>20</v>
      </c>
      <c r="F596" s="44" t="s">
        <v>1499</v>
      </c>
      <c r="G596" s="119" t="s">
        <v>1402</v>
      </c>
      <c r="I596" s="22"/>
      <c r="J596" s="22"/>
      <c r="K596" s="22"/>
      <c r="L596" s="22" t="s">
        <v>1403</v>
      </c>
      <c r="M596" s="22" t="s">
        <v>1403</v>
      </c>
      <c r="N596" s="22"/>
      <c r="O596" s="22"/>
      <c r="P596" s="22"/>
      <c r="Q596" s="22"/>
      <c r="R596" s="33"/>
      <c r="S596" s="25"/>
      <c r="T596" s="21"/>
      <c r="U596" s="28"/>
      <c r="V596" s="30"/>
    </row>
    <row r="597" spans="1:22" x14ac:dyDescent="0.2">
      <c r="A597" s="124" t="s">
        <v>309</v>
      </c>
      <c r="B597" s="125" t="s">
        <v>308</v>
      </c>
      <c r="C597" s="112" t="str" cm="1">
        <f t="array" ref="C597">_xlfn.REGEXEXTRACT(All_modules[[#This Row],[Code]],"[0-9]")</f>
        <v>3</v>
      </c>
      <c r="D597" s="48" t="str">
        <f>RIGHT(All_modules[[#This Row],[Code]], 1)</f>
        <v>2</v>
      </c>
      <c r="E597" s="30">
        <v>20</v>
      </c>
      <c r="F597" s="44" t="s">
        <v>1499</v>
      </c>
      <c r="G597" s="119" t="s">
        <v>1402</v>
      </c>
      <c r="I597" s="22"/>
      <c r="J597" s="22"/>
      <c r="K597" s="22" t="s">
        <v>1403</v>
      </c>
      <c r="L597" s="22" t="s">
        <v>1403</v>
      </c>
      <c r="M597" s="22"/>
      <c r="N597" s="22"/>
      <c r="O597" s="22"/>
      <c r="P597" s="22"/>
      <c r="Q597" s="22"/>
      <c r="R597" s="35"/>
      <c r="S597" s="25"/>
      <c r="T597" s="21"/>
      <c r="U597" s="28"/>
      <c r="V597" s="30"/>
    </row>
    <row r="598" spans="1:22" x14ac:dyDescent="0.2">
      <c r="A598" s="124" t="s">
        <v>1029</v>
      </c>
      <c r="B598" s="125" t="s">
        <v>1028</v>
      </c>
      <c r="C598" s="112" t="str" cm="1">
        <f t="array" ref="C598">_xlfn.REGEXEXTRACT(All_modules[[#This Row],[Code]],"[0-9]")</f>
        <v>3</v>
      </c>
      <c r="D598" s="48" t="str">
        <f>RIGHT(All_modules[[#This Row],[Code]], 1)</f>
        <v>2</v>
      </c>
      <c r="E598" s="27">
        <v>20</v>
      </c>
      <c r="F598" s="44" t="s">
        <v>1499</v>
      </c>
      <c r="G598" s="119" t="s">
        <v>1402</v>
      </c>
      <c r="I598" s="22" t="s">
        <v>1403</v>
      </c>
      <c r="J598" s="22"/>
      <c r="K598" s="22"/>
      <c r="L598" s="22" t="s">
        <v>1403</v>
      </c>
      <c r="M598" s="22"/>
      <c r="N598" s="22"/>
      <c r="O598" s="22"/>
      <c r="P598" s="22"/>
      <c r="Q598" s="22"/>
      <c r="R598" s="33"/>
      <c r="S598" s="25" t="s">
        <v>1418</v>
      </c>
      <c r="T598" s="21"/>
      <c r="U598" s="28"/>
      <c r="V598" s="30"/>
    </row>
    <row r="599" spans="1:22" x14ac:dyDescent="0.2">
      <c r="A599" s="124" t="s">
        <v>1141</v>
      </c>
      <c r="B599" s="125" t="s">
        <v>1140</v>
      </c>
      <c r="C599" s="112" t="str" cm="1">
        <f t="array" ref="C599">_xlfn.REGEXEXTRACT(All_modules[[#This Row],[Code]],"[0-9]")</f>
        <v>3</v>
      </c>
      <c r="D599" s="48" t="str">
        <f>RIGHT(All_modules[[#This Row],[Code]], 1)</f>
        <v>2</v>
      </c>
      <c r="E599" s="27">
        <v>20</v>
      </c>
      <c r="F599" s="44" t="s">
        <v>1499</v>
      </c>
      <c r="G599" s="119" t="s">
        <v>1402</v>
      </c>
      <c r="I599" s="22"/>
      <c r="J599" s="22" t="s">
        <v>1403</v>
      </c>
      <c r="K599" s="22"/>
      <c r="L599" s="22"/>
      <c r="M599" s="22"/>
      <c r="N599" s="22"/>
      <c r="O599" s="22"/>
      <c r="P599" s="22"/>
      <c r="Q599" s="22"/>
      <c r="R599" s="33"/>
      <c r="S599" s="25" t="s">
        <v>1415</v>
      </c>
      <c r="T599" s="21" t="s">
        <v>1412</v>
      </c>
      <c r="U599" s="28"/>
      <c r="V599" s="30"/>
    </row>
    <row r="600" spans="1:22" x14ac:dyDescent="0.2">
      <c r="A600" s="124" t="s">
        <v>198</v>
      </c>
      <c r="B600" s="125" t="s">
        <v>197</v>
      </c>
      <c r="C600" s="112" t="str" cm="1">
        <f t="array" ref="C600">_xlfn.REGEXEXTRACT(All_modules[[#This Row],[Code]],"[0-9]")</f>
        <v>3</v>
      </c>
      <c r="D600" s="48" t="str">
        <f>RIGHT(All_modules[[#This Row],[Code]], 1)</f>
        <v>1</v>
      </c>
      <c r="E600" s="27">
        <v>20</v>
      </c>
      <c r="F600" s="44" t="s">
        <v>1499</v>
      </c>
      <c r="G600" s="119" t="s">
        <v>1402</v>
      </c>
      <c r="I600" s="22"/>
      <c r="J600" s="22"/>
      <c r="K600" s="22"/>
      <c r="L600" s="22"/>
      <c r="M600" s="22"/>
      <c r="N600" s="22" t="s">
        <v>1403</v>
      </c>
      <c r="O600" s="22"/>
      <c r="P600" s="22"/>
      <c r="Q600" s="22"/>
      <c r="R600" s="33"/>
      <c r="S600" s="25" t="s">
        <v>1405</v>
      </c>
      <c r="T600" s="21"/>
      <c r="U600" s="28"/>
      <c r="V600" s="30"/>
    </row>
    <row r="601" spans="1:22" x14ac:dyDescent="0.2">
      <c r="A601" s="109" t="s">
        <v>1503</v>
      </c>
      <c r="B601" s="110" t="s">
        <v>1504</v>
      </c>
      <c r="C601" s="112" t="str" cm="1">
        <f t="array" ref="C601">_xlfn.REGEXEXTRACT(All_modules[[#This Row],[Code]],"[0-9]")</f>
        <v>3</v>
      </c>
      <c r="D601" s="48" t="str">
        <f>RIGHT(All_modules[[#This Row],[Code]], 1)</f>
        <v>2</v>
      </c>
      <c r="E601" s="30">
        <v>20</v>
      </c>
      <c r="F601" s="44" t="s">
        <v>1499</v>
      </c>
      <c r="G601" s="119" t="s">
        <v>1402</v>
      </c>
      <c r="I601" s="22"/>
      <c r="J601" s="22"/>
      <c r="K601" s="22" t="s">
        <v>1403</v>
      </c>
      <c r="L601" s="22"/>
      <c r="M601" s="22"/>
      <c r="N601" s="22"/>
      <c r="O601" s="22"/>
      <c r="P601" s="22"/>
      <c r="Q601" s="22"/>
      <c r="R601" s="35"/>
      <c r="S601" s="25" t="s">
        <v>1420</v>
      </c>
      <c r="T601" s="21" t="s">
        <v>1430</v>
      </c>
      <c r="U601" s="28"/>
      <c r="V601" s="30"/>
    </row>
    <row r="602" spans="1:22" x14ac:dyDescent="0.2">
      <c r="A602" s="124" t="s">
        <v>1345</v>
      </c>
      <c r="B602" s="125" t="s">
        <v>1344</v>
      </c>
      <c r="C602" s="112" t="str" cm="1">
        <f t="array" ref="C602">_xlfn.REGEXEXTRACT(All_modules[[#This Row],[Code]],"[0-9]")</f>
        <v>1</v>
      </c>
      <c r="D602" s="48" t="str">
        <f>RIGHT(All_modules[[#This Row],[Code]], 1)</f>
        <v>2</v>
      </c>
      <c r="E602" s="30">
        <v>20</v>
      </c>
      <c r="F602" s="44" t="s">
        <v>1505</v>
      </c>
      <c r="G602" s="119" t="s">
        <v>1402</v>
      </c>
      <c r="I602" s="22"/>
      <c r="J602" s="22"/>
      <c r="K602" s="22"/>
      <c r="L602" s="22"/>
      <c r="M602" s="22"/>
      <c r="N602" s="22"/>
      <c r="O602" s="22" t="s">
        <v>1403</v>
      </c>
      <c r="P602" s="22"/>
      <c r="Q602" s="22"/>
      <c r="R602" s="35"/>
      <c r="S602" s="25" t="s">
        <v>1408</v>
      </c>
      <c r="T602" s="21" t="s">
        <v>1405</v>
      </c>
      <c r="U602" s="28"/>
      <c r="V602" s="30"/>
    </row>
    <row r="603" spans="1:22" x14ac:dyDescent="0.2">
      <c r="A603" s="124" t="s">
        <v>899</v>
      </c>
      <c r="B603" s="125" t="s">
        <v>898</v>
      </c>
      <c r="C603" s="112" t="str" cm="1">
        <f t="array" ref="C603">_xlfn.REGEXEXTRACT(All_modules[[#This Row],[Code]],"[0-9]")</f>
        <v>1</v>
      </c>
      <c r="D603" s="48" t="str">
        <f>RIGHT(All_modules[[#This Row],[Code]], 1)</f>
        <v>1</v>
      </c>
      <c r="E603" s="27">
        <v>20</v>
      </c>
      <c r="F603" s="44" t="s">
        <v>1505</v>
      </c>
      <c r="G603" s="119" t="s">
        <v>1402</v>
      </c>
      <c r="I603" s="22"/>
      <c r="J603" s="22" t="s">
        <v>1403</v>
      </c>
      <c r="K603" s="22"/>
      <c r="L603" s="22"/>
      <c r="M603" s="22"/>
      <c r="N603" s="22"/>
      <c r="O603" s="22"/>
      <c r="P603" s="22"/>
      <c r="Q603" s="22"/>
      <c r="R603" s="33"/>
      <c r="S603" s="25" t="s">
        <v>1428</v>
      </c>
      <c r="T603" s="21"/>
      <c r="U603" s="28"/>
      <c r="V603" s="30"/>
    </row>
    <row r="604" spans="1:22" x14ac:dyDescent="0.2">
      <c r="A604" s="124" t="s">
        <v>767</v>
      </c>
      <c r="B604" s="125" t="s">
        <v>766</v>
      </c>
      <c r="C604" s="112" t="str" cm="1">
        <f t="array" ref="C604">_xlfn.REGEXEXTRACT(All_modules[[#This Row],[Code]],"[0-9]")</f>
        <v>1</v>
      </c>
      <c r="D604" s="48" t="str">
        <f>RIGHT(All_modules[[#This Row],[Code]], 1)</f>
        <v>2</v>
      </c>
      <c r="E604" s="27">
        <v>10</v>
      </c>
      <c r="F604" s="44" t="s">
        <v>1505</v>
      </c>
      <c r="G604" s="119" t="s">
        <v>1402</v>
      </c>
      <c r="I604" s="22"/>
      <c r="J604" s="22" t="s">
        <v>1403</v>
      </c>
      <c r="K604" s="22"/>
      <c r="L604" s="22"/>
      <c r="M604" s="22"/>
      <c r="N604" s="22"/>
      <c r="O604" s="22"/>
      <c r="P604" s="22"/>
      <c r="Q604" s="22"/>
      <c r="R604" s="33"/>
      <c r="S604" s="25"/>
      <c r="T604" s="21"/>
      <c r="U604" s="28"/>
      <c r="V604" s="30" t="s">
        <v>768</v>
      </c>
    </row>
    <row r="605" spans="1:22" x14ac:dyDescent="0.2">
      <c r="A605" s="124" t="s">
        <v>175</v>
      </c>
      <c r="B605" s="125" t="s">
        <v>174</v>
      </c>
      <c r="C605" s="112" t="str" cm="1">
        <f t="array" ref="C605">_xlfn.REGEXEXTRACT(All_modules[[#This Row],[Code]],"[0-9]")</f>
        <v>1</v>
      </c>
      <c r="D605" s="48" t="str">
        <f>RIGHT(All_modules[[#This Row],[Code]], 1)</f>
        <v>2</v>
      </c>
      <c r="E605" s="27">
        <v>20</v>
      </c>
      <c r="F605" s="44" t="s">
        <v>1505</v>
      </c>
      <c r="G605" s="119" t="s">
        <v>1402</v>
      </c>
      <c r="I605" s="22"/>
      <c r="J605" s="22" t="s">
        <v>1403</v>
      </c>
      <c r="K605" s="22"/>
      <c r="L605" s="22"/>
      <c r="M605" s="22"/>
      <c r="N605" s="22"/>
      <c r="O605" s="22"/>
      <c r="P605" s="22"/>
      <c r="Q605" s="22"/>
      <c r="R605" s="33"/>
      <c r="S605" s="25"/>
      <c r="T605" s="21"/>
      <c r="U605" s="28"/>
      <c r="V605" s="30"/>
    </row>
    <row r="606" spans="1:22" x14ac:dyDescent="0.2">
      <c r="A606" s="124" t="s">
        <v>462</v>
      </c>
      <c r="B606" s="125" t="s">
        <v>461</v>
      </c>
      <c r="C606" s="112" t="str" cm="1">
        <f t="array" ref="C606">_xlfn.REGEXEXTRACT(All_modules[[#This Row],[Code]],"[0-9]")</f>
        <v>2</v>
      </c>
      <c r="D606" s="48" t="str">
        <f>RIGHT(All_modules[[#This Row],[Code]], 1)</f>
        <v>2</v>
      </c>
      <c r="E606" s="27">
        <v>20</v>
      </c>
      <c r="F606" s="44" t="s">
        <v>1505</v>
      </c>
      <c r="G606" s="119" t="s">
        <v>1402</v>
      </c>
      <c r="I606" s="22"/>
      <c r="J606" s="22" t="s">
        <v>1403</v>
      </c>
      <c r="K606" s="22"/>
      <c r="L606" s="22"/>
      <c r="M606" s="22"/>
      <c r="N606" s="22"/>
      <c r="O606" s="22"/>
      <c r="P606" s="22"/>
      <c r="Q606" s="22"/>
      <c r="R606" s="33"/>
      <c r="S606" s="25"/>
      <c r="T606" s="21"/>
      <c r="U606" s="28"/>
      <c r="V606" s="30"/>
    </row>
    <row r="607" spans="1:22" x14ac:dyDescent="0.2">
      <c r="A607" s="124" t="s">
        <v>163</v>
      </c>
      <c r="B607" s="125" t="s">
        <v>162</v>
      </c>
      <c r="C607" s="112" t="str" cm="1">
        <f t="array" ref="C607">_xlfn.REGEXEXTRACT(All_modules[[#This Row],[Code]],"[0-9]")</f>
        <v>2</v>
      </c>
      <c r="D607" s="48" t="str">
        <f>RIGHT(All_modules[[#This Row],[Code]], 1)</f>
        <v>1</v>
      </c>
      <c r="E607" s="27">
        <v>20</v>
      </c>
      <c r="F607" s="44" t="s">
        <v>1505</v>
      </c>
      <c r="G607" s="119" t="s">
        <v>1402</v>
      </c>
      <c r="H607" s="23"/>
      <c r="I607" s="20"/>
      <c r="J607" s="20" t="s">
        <v>1403</v>
      </c>
      <c r="K607" s="20"/>
      <c r="L607" s="20"/>
      <c r="M607" s="20"/>
      <c r="N607" s="20"/>
      <c r="O607" s="20"/>
      <c r="P607" s="20"/>
      <c r="Q607" s="20"/>
      <c r="R607" s="21"/>
      <c r="S607" s="25"/>
      <c r="T607" s="21"/>
      <c r="U607" s="28"/>
      <c r="V607" s="30"/>
    </row>
    <row r="608" spans="1:22" x14ac:dyDescent="0.2">
      <c r="A608" s="124" t="s">
        <v>176</v>
      </c>
      <c r="B608" s="125" t="s">
        <v>174</v>
      </c>
      <c r="C608" s="112" t="str" cm="1">
        <f t="array" ref="C608">_xlfn.REGEXEXTRACT(All_modules[[#This Row],[Code]],"[0-9]")</f>
        <v>2</v>
      </c>
      <c r="D608" s="48" t="str">
        <f>RIGHT(All_modules[[#This Row],[Code]], 1)</f>
        <v>2</v>
      </c>
      <c r="E608" s="27">
        <v>20</v>
      </c>
      <c r="F608" s="44" t="s">
        <v>1505</v>
      </c>
      <c r="G608" s="119" t="s">
        <v>1402</v>
      </c>
      <c r="I608" s="22"/>
      <c r="J608" s="22" t="s">
        <v>1403</v>
      </c>
      <c r="K608" s="22"/>
      <c r="L608" s="22"/>
      <c r="M608" s="22"/>
      <c r="N608" s="22"/>
      <c r="O608" s="22"/>
      <c r="P608" s="22"/>
      <c r="Q608" s="22"/>
      <c r="R608" s="33"/>
      <c r="S608" s="25"/>
      <c r="T608" s="21"/>
      <c r="U608" s="28"/>
      <c r="V608" s="30"/>
    </row>
    <row r="609" spans="1:22" ht="16" x14ac:dyDescent="0.2">
      <c r="A609" s="124" t="s">
        <v>755</v>
      </c>
      <c r="B609" s="131" t="s">
        <v>754</v>
      </c>
      <c r="C609" s="112" t="str" cm="1">
        <f t="array" ref="C609">_xlfn.REGEXEXTRACT(All_modules[[#This Row],[Code]],"[0-9]")</f>
        <v>2</v>
      </c>
      <c r="D609" s="48" t="str">
        <f>RIGHT(All_modules[[#This Row],[Code]], 1)</f>
        <v>1</v>
      </c>
      <c r="E609" s="27">
        <v>20</v>
      </c>
      <c r="F609" s="44" t="s">
        <v>1505</v>
      </c>
      <c r="G609" s="119" t="s">
        <v>1402</v>
      </c>
      <c r="I609" s="22"/>
      <c r="J609" s="22"/>
      <c r="K609" s="22"/>
      <c r="L609" s="22"/>
      <c r="M609" s="22" t="s">
        <v>1403</v>
      </c>
      <c r="N609" s="22"/>
      <c r="O609" s="22"/>
      <c r="P609" s="22"/>
      <c r="Q609" s="22"/>
      <c r="R609" s="33"/>
      <c r="S609" s="25"/>
      <c r="T609" s="21"/>
      <c r="U609" s="28"/>
      <c r="V609" s="30"/>
    </row>
    <row r="610" spans="1:22" x14ac:dyDescent="0.2">
      <c r="A610" s="124" t="s">
        <v>1289</v>
      </c>
      <c r="B610" s="125" t="s">
        <v>1288</v>
      </c>
      <c r="C610" s="112" t="str" cm="1">
        <f t="array" ref="C610">_xlfn.REGEXEXTRACT(All_modules[[#This Row],[Code]],"[0-9]")</f>
        <v>3</v>
      </c>
      <c r="D610" s="48" t="str">
        <f>RIGHT(All_modules[[#This Row],[Code]], 1)</f>
        <v>2</v>
      </c>
      <c r="E610" s="27">
        <v>20</v>
      </c>
      <c r="F610" s="44" t="s">
        <v>1505</v>
      </c>
      <c r="G610" s="119" t="s">
        <v>1402</v>
      </c>
      <c r="I610" s="22"/>
      <c r="J610" s="22" t="s">
        <v>1403</v>
      </c>
      <c r="K610" s="22"/>
      <c r="L610" s="22" t="s">
        <v>1403</v>
      </c>
      <c r="M610" s="22"/>
      <c r="N610" s="22"/>
      <c r="O610" s="22"/>
      <c r="P610" s="22"/>
      <c r="Q610" s="22"/>
      <c r="R610" s="33"/>
      <c r="S610" s="25" t="s">
        <v>1420</v>
      </c>
      <c r="T610" s="21"/>
      <c r="U610" s="28"/>
      <c r="V610" s="30"/>
    </row>
    <row r="611" spans="1:22" x14ac:dyDescent="0.2">
      <c r="A611" s="124" t="s">
        <v>958</v>
      </c>
      <c r="B611" s="125" t="s">
        <v>957</v>
      </c>
      <c r="C611" s="112" t="str" cm="1">
        <f t="array" ref="C611">_xlfn.REGEXEXTRACT(All_modules[[#This Row],[Code]],"[0-9]")</f>
        <v>3</v>
      </c>
      <c r="D611" s="48" t="str">
        <f>RIGHT(All_modules[[#This Row],[Code]], 1)</f>
        <v>2</v>
      </c>
      <c r="E611" s="30">
        <v>20</v>
      </c>
      <c r="F611" s="44" t="s">
        <v>1505</v>
      </c>
      <c r="G611" s="119" t="s">
        <v>1402</v>
      </c>
      <c r="I611" s="22"/>
      <c r="J611" s="22" t="s">
        <v>1403</v>
      </c>
      <c r="K611" s="22"/>
      <c r="L611" s="22"/>
      <c r="M611" s="22"/>
      <c r="N611" s="22"/>
      <c r="O611" s="22" t="s">
        <v>1403</v>
      </c>
      <c r="P611" s="22"/>
      <c r="Q611" s="22"/>
      <c r="R611" s="35"/>
      <c r="S611" s="25" t="s">
        <v>1408</v>
      </c>
      <c r="T611" s="21"/>
      <c r="U611" s="28"/>
      <c r="V611" s="30"/>
    </row>
    <row r="612" spans="1:22" x14ac:dyDescent="0.2">
      <c r="A612" s="124" t="s">
        <v>164</v>
      </c>
      <c r="B612" s="125" t="s">
        <v>162</v>
      </c>
      <c r="C612" s="112" t="str" cm="1">
        <f t="array" ref="C612">_xlfn.REGEXEXTRACT(All_modules[[#This Row],[Code]],"[0-9]")</f>
        <v>3</v>
      </c>
      <c r="D612" s="48" t="str">
        <f>RIGHT(All_modules[[#This Row],[Code]], 1)</f>
        <v>1</v>
      </c>
      <c r="E612" s="27">
        <v>20</v>
      </c>
      <c r="F612" s="44" t="s">
        <v>1505</v>
      </c>
      <c r="G612" s="119" t="s">
        <v>1402</v>
      </c>
      <c r="I612" s="22"/>
      <c r="J612" s="22" t="s">
        <v>1403</v>
      </c>
      <c r="K612" s="22"/>
      <c r="L612" s="22"/>
      <c r="M612" s="22"/>
      <c r="N612" s="22"/>
      <c r="O612" s="22"/>
      <c r="P612" s="22"/>
      <c r="Q612" s="22"/>
      <c r="R612" s="33"/>
      <c r="S612" s="25"/>
      <c r="T612" s="21"/>
      <c r="U612" s="28"/>
      <c r="V612" s="30"/>
    </row>
    <row r="613" spans="1:22" x14ac:dyDescent="0.2">
      <c r="A613" s="124" t="s">
        <v>367</v>
      </c>
      <c r="B613" s="125" t="s">
        <v>366</v>
      </c>
      <c r="C613" s="112" t="str" cm="1">
        <f t="array" ref="C613">_xlfn.REGEXEXTRACT(All_modules[[#This Row],[Code]],"[0-9]")</f>
        <v>3</v>
      </c>
      <c r="D613" s="48" t="str">
        <f>RIGHT(All_modules[[#This Row],[Code]], 1)</f>
        <v>2</v>
      </c>
      <c r="E613" s="30">
        <v>20</v>
      </c>
      <c r="F613" s="44" t="s">
        <v>1505</v>
      </c>
      <c r="G613" s="119" t="s">
        <v>1402</v>
      </c>
      <c r="I613" s="22"/>
      <c r="J613" s="22" t="s">
        <v>1403</v>
      </c>
      <c r="K613" s="22"/>
      <c r="L613" s="22"/>
      <c r="M613" s="22"/>
      <c r="N613" s="22"/>
      <c r="O613" s="22"/>
      <c r="P613" s="22"/>
      <c r="Q613" s="22"/>
      <c r="R613" s="35"/>
      <c r="S613" s="25"/>
      <c r="T613" s="21"/>
      <c r="U613" s="28"/>
      <c r="V613" s="30"/>
    </row>
    <row r="614" spans="1:22" x14ac:dyDescent="0.2">
      <c r="A614" s="124" t="s">
        <v>253</v>
      </c>
      <c r="B614" s="125" t="s">
        <v>252</v>
      </c>
      <c r="C614" s="112" t="str" cm="1">
        <f t="array" ref="C614">_xlfn.REGEXEXTRACT(All_modules[[#This Row],[Code]],"[0-9]")</f>
        <v>3</v>
      </c>
      <c r="D614" s="48" t="str">
        <f>RIGHT(All_modules[[#This Row],[Code]], 1)</f>
        <v>2</v>
      </c>
      <c r="E614" s="27">
        <v>20</v>
      </c>
      <c r="F614" s="44" t="s">
        <v>1505</v>
      </c>
      <c r="G614" s="119" t="s">
        <v>1402</v>
      </c>
      <c r="I614" s="22"/>
      <c r="J614" s="22" t="s">
        <v>1403</v>
      </c>
      <c r="K614" s="22"/>
      <c r="L614" s="22"/>
      <c r="M614" s="22" t="s">
        <v>1403</v>
      </c>
      <c r="N614" s="22"/>
      <c r="O614" s="22"/>
      <c r="P614" s="22"/>
      <c r="Q614" s="22"/>
      <c r="R614" s="33"/>
      <c r="S614" s="25"/>
      <c r="T614" s="21"/>
      <c r="U614" s="28"/>
      <c r="V614" s="30"/>
    </row>
    <row r="615" spans="1:22" x14ac:dyDescent="0.2">
      <c r="A615" s="124" t="s">
        <v>359</v>
      </c>
      <c r="B615" s="125" t="s">
        <v>358</v>
      </c>
      <c r="C615" s="112" t="str" cm="1">
        <f t="array" ref="C615">_xlfn.REGEXEXTRACT(All_modules[[#This Row],[Code]],"[0-9]")</f>
        <v>1</v>
      </c>
      <c r="D615" s="48" t="str">
        <f>RIGHT(All_modules[[#This Row],[Code]], 1)</f>
        <v>0</v>
      </c>
      <c r="E615" s="27">
        <v>20</v>
      </c>
      <c r="F615" s="44" t="s">
        <v>1506</v>
      </c>
      <c r="G615" s="119" t="s">
        <v>1402</v>
      </c>
      <c r="I615" s="20"/>
      <c r="J615" s="20"/>
      <c r="K615" s="20"/>
      <c r="L615" s="20" t="s">
        <v>1403</v>
      </c>
      <c r="M615" s="20"/>
      <c r="N615" s="20"/>
      <c r="O615" s="20"/>
      <c r="P615" s="20"/>
      <c r="Q615" s="20"/>
      <c r="R615" s="30"/>
      <c r="S615" s="25" t="s">
        <v>1406</v>
      </c>
      <c r="T615" s="21"/>
      <c r="U615" s="28" t="s">
        <v>1507</v>
      </c>
      <c r="V615" s="30"/>
    </row>
    <row r="616" spans="1:22" x14ac:dyDescent="0.2">
      <c r="A616" s="109" t="s">
        <v>1508</v>
      </c>
      <c r="B616" s="110" t="s">
        <v>1509</v>
      </c>
      <c r="C616" s="112" t="str" cm="1">
        <f t="array" ref="C616">_xlfn.REGEXEXTRACT(All_modules[[#This Row],[Code]],"[0-9]")</f>
        <v>2</v>
      </c>
      <c r="D616" s="48" t="str">
        <f>RIGHT(All_modules[[#This Row],[Code]], 1)</f>
        <v>2</v>
      </c>
      <c r="E616" s="27">
        <v>20</v>
      </c>
      <c r="F616" s="44" t="s">
        <v>1506</v>
      </c>
      <c r="G616" s="119" t="s">
        <v>1402</v>
      </c>
      <c r="I616" s="22"/>
      <c r="J616" s="22"/>
      <c r="K616" s="22"/>
      <c r="L616" s="22"/>
      <c r="M616" s="22"/>
      <c r="N616" s="22" t="s">
        <v>1403</v>
      </c>
      <c r="O616" s="22"/>
      <c r="P616" s="22"/>
      <c r="Q616" s="22"/>
      <c r="R616" s="33"/>
      <c r="S616" s="25" t="s">
        <v>1405</v>
      </c>
      <c r="T616" s="21"/>
      <c r="U616" s="28"/>
      <c r="V616" s="30"/>
    </row>
    <row r="617" spans="1:22" x14ac:dyDescent="0.2">
      <c r="A617" s="124" t="s">
        <v>1362</v>
      </c>
      <c r="B617" s="125" t="s">
        <v>1361</v>
      </c>
      <c r="C617" s="112" t="str" cm="1">
        <f t="array" ref="C617">_xlfn.REGEXEXTRACT(All_modules[[#This Row],[Code]],"[0-9]")</f>
        <v>2</v>
      </c>
      <c r="D617" s="48" t="str">
        <f>RIGHT(All_modules[[#This Row],[Code]], 1)</f>
        <v>2</v>
      </c>
      <c r="E617" s="27">
        <v>20</v>
      </c>
      <c r="F617" s="44" t="s">
        <v>1506</v>
      </c>
      <c r="G617" s="119" t="s">
        <v>1402</v>
      </c>
      <c r="I617" s="20"/>
      <c r="J617" s="20"/>
      <c r="K617" s="20"/>
      <c r="L617" s="20"/>
      <c r="M617" s="20"/>
      <c r="N617" s="20" t="s">
        <v>1403</v>
      </c>
      <c r="O617" s="20"/>
      <c r="P617" s="20"/>
      <c r="Q617" s="20"/>
      <c r="R617" s="21"/>
      <c r="S617" s="25" t="s">
        <v>1405</v>
      </c>
      <c r="T617" s="21"/>
      <c r="U617" s="28" t="s">
        <v>1507</v>
      </c>
      <c r="V617" s="30"/>
    </row>
    <row r="618" spans="1:22" x14ac:dyDescent="0.2">
      <c r="A618" s="124" t="s">
        <v>1390</v>
      </c>
      <c r="B618" s="125" t="s">
        <v>1389</v>
      </c>
      <c r="C618" s="112" t="str" cm="1">
        <f t="array" ref="C618">_xlfn.REGEXEXTRACT(All_modules[[#This Row],[Code]],"[0-9]")</f>
        <v>2</v>
      </c>
      <c r="D618" s="48" t="str">
        <f>RIGHT(All_modules[[#This Row],[Code]], 1)</f>
        <v>1</v>
      </c>
      <c r="E618" s="27">
        <v>20</v>
      </c>
      <c r="F618" s="44" t="s">
        <v>1506</v>
      </c>
      <c r="G618" s="119" t="s">
        <v>1402</v>
      </c>
      <c r="I618" s="20"/>
      <c r="J618" s="20"/>
      <c r="K618" s="20"/>
      <c r="L618" s="20"/>
      <c r="M618" s="20"/>
      <c r="N618" s="20" t="s">
        <v>1403</v>
      </c>
      <c r="O618" s="20"/>
      <c r="P618" s="20"/>
      <c r="Q618" s="20"/>
      <c r="R618" s="21"/>
      <c r="S618" s="25" t="s">
        <v>1419</v>
      </c>
      <c r="T618" s="21"/>
      <c r="U618" s="28"/>
      <c r="V618" s="30"/>
    </row>
    <row r="619" spans="1:22" x14ac:dyDescent="0.2">
      <c r="A619" s="124" t="s">
        <v>636</v>
      </c>
      <c r="B619" s="125" t="s">
        <v>635</v>
      </c>
      <c r="C619" s="112" t="str" cm="1">
        <f t="array" ref="C619">_xlfn.REGEXEXTRACT(All_modules[[#This Row],[Code]],"[0-9]")</f>
        <v>2</v>
      </c>
      <c r="D619" s="48" t="str">
        <f>RIGHT(All_modules[[#This Row],[Code]], 1)</f>
        <v>2</v>
      </c>
      <c r="E619" s="27">
        <v>20</v>
      </c>
      <c r="F619" s="44" t="s">
        <v>1506</v>
      </c>
      <c r="G619" s="119" t="s">
        <v>1402</v>
      </c>
      <c r="I619" s="22"/>
      <c r="J619" s="22"/>
      <c r="K619" s="22"/>
      <c r="L619" s="22" t="s">
        <v>1403</v>
      </c>
      <c r="M619" s="22"/>
      <c r="N619" s="22"/>
      <c r="O619" s="22"/>
      <c r="P619" s="22"/>
      <c r="Q619" s="22"/>
      <c r="R619" s="33"/>
      <c r="S619" s="25"/>
      <c r="T619" s="21"/>
      <c r="U619" s="28"/>
      <c r="V619" s="30"/>
    </row>
    <row r="620" spans="1:22" x14ac:dyDescent="0.2">
      <c r="A620" s="124" t="s">
        <v>1166</v>
      </c>
      <c r="B620" s="125" t="s">
        <v>1165</v>
      </c>
      <c r="C620" s="112" t="str" cm="1">
        <f t="array" ref="C620">_xlfn.REGEXEXTRACT(All_modules[[#This Row],[Code]],"[0-9]")</f>
        <v>2</v>
      </c>
      <c r="D620" s="48" t="str">
        <f>RIGHT(All_modules[[#This Row],[Code]], 1)</f>
        <v>1</v>
      </c>
      <c r="E620" s="27">
        <v>20</v>
      </c>
      <c r="F620" s="44" t="s">
        <v>1506</v>
      </c>
      <c r="G620" s="119" t="s">
        <v>1402</v>
      </c>
      <c r="I620" s="20"/>
      <c r="J620" s="20"/>
      <c r="K620" s="20"/>
      <c r="L620" s="20"/>
      <c r="M620" s="20"/>
      <c r="N620" s="20"/>
      <c r="O620" s="20" t="s">
        <v>1403</v>
      </c>
      <c r="P620" s="20"/>
      <c r="Q620" s="20"/>
      <c r="R620" s="21" t="s">
        <v>1403</v>
      </c>
      <c r="S620" s="25"/>
      <c r="T620" s="21"/>
      <c r="U620" s="28"/>
      <c r="V620" s="30"/>
    </row>
    <row r="621" spans="1:22" x14ac:dyDescent="0.2">
      <c r="A621" s="124" t="s">
        <v>238</v>
      </c>
      <c r="B621" s="125" t="s">
        <v>237</v>
      </c>
      <c r="C621" s="112" t="str" cm="1">
        <f t="array" ref="C621">_xlfn.REGEXEXTRACT(All_modules[[#This Row],[Code]],"[0-9]")</f>
        <v>2</v>
      </c>
      <c r="D621" s="48" t="str">
        <f>RIGHT(All_modules[[#This Row],[Code]], 1)</f>
        <v>1</v>
      </c>
      <c r="E621" s="27">
        <v>20</v>
      </c>
      <c r="F621" s="44" t="s">
        <v>1506</v>
      </c>
      <c r="G621" s="119" t="s">
        <v>1402</v>
      </c>
      <c r="I621" s="20"/>
      <c r="J621" s="20"/>
      <c r="K621" s="20"/>
      <c r="L621" s="20"/>
      <c r="M621" s="20"/>
      <c r="N621" s="20" t="s">
        <v>1403</v>
      </c>
      <c r="O621" s="20"/>
      <c r="P621" s="20"/>
      <c r="Q621" s="20"/>
      <c r="R621" s="21"/>
      <c r="S621" s="25" t="s">
        <v>1404</v>
      </c>
      <c r="T621" s="21"/>
      <c r="U621" s="28" t="s">
        <v>1507</v>
      </c>
      <c r="V621" s="30" t="s">
        <v>239</v>
      </c>
    </row>
    <row r="622" spans="1:22" x14ac:dyDescent="0.2">
      <c r="A622" s="124" t="s">
        <v>350</v>
      </c>
      <c r="B622" s="125" t="s">
        <v>349</v>
      </c>
      <c r="C622" s="112" t="str" cm="1">
        <f t="array" ref="C622">_xlfn.REGEXEXTRACT(All_modules[[#This Row],[Code]],"[0-9]")</f>
        <v>2</v>
      </c>
      <c r="D622" s="48" t="str">
        <f>RIGHT(All_modules[[#This Row],[Code]], 1)</f>
        <v>1</v>
      </c>
      <c r="E622" s="27">
        <v>20</v>
      </c>
      <c r="F622" s="44" t="s">
        <v>1506</v>
      </c>
      <c r="G622" s="119" t="s">
        <v>1402</v>
      </c>
      <c r="I622" s="20"/>
      <c r="J622" s="20"/>
      <c r="K622" s="20"/>
      <c r="L622" s="20" t="s">
        <v>1403</v>
      </c>
      <c r="M622" s="20"/>
      <c r="N622" s="20"/>
      <c r="O622" s="20"/>
      <c r="P622" s="20"/>
      <c r="Q622" s="20"/>
      <c r="R622" s="21"/>
      <c r="S622" s="25" t="s">
        <v>1429</v>
      </c>
      <c r="T622" s="21"/>
      <c r="U622" s="28"/>
      <c r="V622" s="30" t="s">
        <v>351</v>
      </c>
    </row>
    <row r="623" spans="1:22" x14ac:dyDescent="0.2">
      <c r="A623" s="109" t="s">
        <v>1510</v>
      </c>
      <c r="B623" s="110" t="s">
        <v>1511</v>
      </c>
      <c r="C623" s="112" t="str" cm="1">
        <f t="array" ref="C623">_xlfn.REGEXEXTRACT(All_modules[[#This Row],[Code]],"[0-9]")</f>
        <v>3</v>
      </c>
      <c r="D623" s="48" t="str">
        <f>RIGHT(All_modules[[#This Row],[Code]], 1)</f>
        <v>2</v>
      </c>
      <c r="E623" s="27">
        <v>20</v>
      </c>
      <c r="F623" s="44" t="s">
        <v>1506</v>
      </c>
      <c r="G623" s="119" t="s">
        <v>1402</v>
      </c>
      <c r="I623" s="22"/>
      <c r="J623" s="22"/>
      <c r="K623" s="22"/>
      <c r="L623" s="22" t="s">
        <v>1403</v>
      </c>
      <c r="M623" s="22"/>
      <c r="N623" s="22" t="s">
        <v>1403</v>
      </c>
      <c r="O623" s="22"/>
      <c r="P623" s="22"/>
      <c r="Q623" s="22"/>
      <c r="R623" s="33"/>
      <c r="S623" s="25" t="s">
        <v>1405</v>
      </c>
      <c r="T623" s="21"/>
      <c r="V623" s="28"/>
    </row>
    <row r="624" spans="1:22" x14ac:dyDescent="0.2">
      <c r="A624" s="124" t="s">
        <v>657</v>
      </c>
      <c r="B624" s="125" t="s">
        <v>656</v>
      </c>
      <c r="C624" s="112" t="str" cm="1">
        <f t="array" ref="C624">_xlfn.REGEXEXTRACT(All_modules[[#This Row],[Code]],"[0-9]")</f>
        <v>3</v>
      </c>
      <c r="D624" s="48" t="str">
        <f>RIGHT(All_modules[[#This Row],[Code]], 1)</f>
        <v>1</v>
      </c>
      <c r="E624" s="27">
        <v>20</v>
      </c>
      <c r="F624" s="44" t="s">
        <v>1506</v>
      </c>
      <c r="G624" s="119" t="s">
        <v>1402</v>
      </c>
      <c r="I624" s="20"/>
      <c r="J624" s="20"/>
      <c r="K624" s="20"/>
      <c r="L624" s="20"/>
      <c r="M624" s="20"/>
      <c r="N624" s="20"/>
      <c r="O624" s="20"/>
      <c r="P624" s="20" t="s">
        <v>1403</v>
      </c>
      <c r="Q624" s="20"/>
      <c r="R624" s="30"/>
      <c r="S624" s="25" t="s">
        <v>1438</v>
      </c>
      <c r="T624" s="21" t="s">
        <v>1404</v>
      </c>
      <c r="U624" s="3" t="s">
        <v>1507</v>
      </c>
      <c r="V624" s="27" t="s">
        <v>239</v>
      </c>
    </row>
    <row r="625" spans="1:22" x14ac:dyDescent="0.2">
      <c r="A625" s="124" t="s">
        <v>936</v>
      </c>
      <c r="B625" s="125" t="s">
        <v>935</v>
      </c>
      <c r="C625" s="112" t="str" cm="1">
        <f t="array" ref="C625">_xlfn.REGEXEXTRACT(All_modules[[#This Row],[Code]],"[0-9]")</f>
        <v>3</v>
      </c>
      <c r="D625" s="48" t="str">
        <f>RIGHT(All_modules[[#This Row],[Code]], 1)</f>
        <v>2</v>
      </c>
      <c r="E625" s="27">
        <v>20</v>
      </c>
      <c r="F625" s="44" t="s">
        <v>1506</v>
      </c>
      <c r="G625" s="119" t="s">
        <v>1402</v>
      </c>
      <c r="I625" s="20"/>
      <c r="J625" s="20"/>
      <c r="K625" s="20"/>
      <c r="L625" s="20"/>
      <c r="M625" s="20"/>
      <c r="N625" s="20" t="s">
        <v>1403</v>
      </c>
      <c r="O625" s="20"/>
      <c r="P625" s="20"/>
      <c r="Q625" s="20"/>
      <c r="R625" s="30"/>
      <c r="S625" s="25" t="s">
        <v>1405</v>
      </c>
      <c r="T625" s="21"/>
      <c r="V625" s="27"/>
    </row>
    <row r="626" spans="1:22" x14ac:dyDescent="0.2">
      <c r="A626" s="124" t="s">
        <v>1259</v>
      </c>
      <c r="B626" s="125" t="s">
        <v>1258</v>
      </c>
      <c r="C626" s="112" t="str" cm="1">
        <f t="array" ref="C626">_xlfn.REGEXEXTRACT(All_modules[[#This Row],[Code]],"[0-9]")</f>
        <v>3</v>
      </c>
      <c r="D626" s="48" t="str">
        <f>RIGHT(All_modules[[#This Row],[Code]], 1)</f>
        <v>1</v>
      </c>
      <c r="E626" s="27">
        <v>20</v>
      </c>
      <c r="F626" s="44" t="s">
        <v>1506</v>
      </c>
      <c r="G626" s="119" t="s">
        <v>1402</v>
      </c>
      <c r="I626" s="20"/>
      <c r="J626" s="20"/>
      <c r="K626" s="20"/>
      <c r="L626" s="20"/>
      <c r="M626" s="20" t="s">
        <v>1403</v>
      </c>
      <c r="N626" s="20"/>
      <c r="O626" s="20"/>
      <c r="P626" s="20"/>
      <c r="Q626" s="20"/>
      <c r="R626" s="21"/>
      <c r="S626" s="25" t="s">
        <v>1409</v>
      </c>
      <c r="T626" s="21"/>
      <c r="U626" s="28" t="s">
        <v>1507</v>
      </c>
      <c r="V626" s="30"/>
    </row>
    <row r="627" spans="1:22" x14ac:dyDescent="0.2">
      <c r="A627" s="124" t="s">
        <v>1281</v>
      </c>
      <c r="B627" s="125" t="s">
        <v>1280</v>
      </c>
      <c r="C627" s="112" t="str" cm="1">
        <f t="array" ref="C627">_xlfn.REGEXEXTRACT(All_modules[[#This Row],[Code]],"[0-9]")</f>
        <v>3</v>
      </c>
      <c r="D627" s="48" t="str">
        <f>RIGHT(All_modules[[#This Row],[Code]], 1)</f>
        <v>1</v>
      </c>
      <c r="E627" s="27">
        <v>20</v>
      </c>
      <c r="F627" s="44" t="s">
        <v>1506</v>
      </c>
      <c r="G627" s="119" t="s">
        <v>1402</v>
      </c>
      <c r="I627" s="20"/>
      <c r="J627" s="20"/>
      <c r="K627" s="20" t="s">
        <v>1403</v>
      </c>
      <c r="L627" s="20"/>
      <c r="M627" s="20"/>
      <c r="N627" s="20" t="s">
        <v>1403</v>
      </c>
      <c r="O627" s="20"/>
      <c r="P627" s="20"/>
      <c r="Q627" s="20"/>
      <c r="R627" s="21"/>
      <c r="S627" s="25" t="s">
        <v>1405</v>
      </c>
      <c r="T627" s="21" t="s">
        <v>1480</v>
      </c>
      <c r="U627" s="28" t="s">
        <v>1507</v>
      </c>
      <c r="V627" s="30" t="s">
        <v>351</v>
      </c>
    </row>
    <row r="628" spans="1:22" x14ac:dyDescent="0.2">
      <c r="A628" s="124" t="s">
        <v>640</v>
      </c>
      <c r="B628" s="125" t="s">
        <v>639</v>
      </c>
      <c r="C628" s="112" t="str" cm="1">
        <f t="array" ref="C628">_xlfn.REGEXEXTRACT(All_modules[[#This Row],[Code]],"[0-9]")</f>
        <v>3</v>
      </c>
      <c r="D628" s="48" t="str">
        <f>RIGHT(All_modules[[#This Row],[Code]], 1)</f>
        <v>1</v>
      </c>
      <c r="E628" s="27">
        <v>20</v>
      </c>
      <c r="F628" s="44" t="s">
        <v>1506</v>
      </c>
      <c r="G628" s="119" t="s">
        <v>1402</v>
      </c>
      <c r="I628" s="20"/>
      <c r="J628" s="20"/>
      <c r="K628" s="20"/>
      <c r="L628" s="20"/>
      <c r="M628" s="20" t="s">
        <v>1403</v>
      </c>
      <c r="N628" s="20"/>
      <c r="O628" s="20"/>
      <c r="P628" s="20"/>
      <c r="Q628" s="20"/>
      <c r="R628" s="21"/>
      <c r="S628" s="25" t="s">
        <v>1415</v>
      </c>
      <c r="T628" s="21" t="s">
        <v>1429</v>
      </c>
      <c r="U628" s="28"/>
      <c r="V628" s="30"/>
    </row>
    <row r="629" spans="1:22" x14ac:dyDescent="0.2">
      <c r="A629" s="124" t="s">
        <v>932</v>
      </c>
      <c r="B629" s="125" t="s">
        <v>931</v>
      </c>
      <c r="C629" s="112" t="str" cm="1">
        <f t="array" ref="C629">_xlfn.REGEXEXTRACT(All_modules[[#This Row],[Code]],"[0-9]")</f>
        <v>3</v>
      </c>
      <c r="D629" s="48" t="str">
        <f>RIGHT(All_modules[[#This Row],[Code]], 1)</f>
        <v>2</v>
      </c>
      <c r="E629" s="27">
        <v>20</v>
      </c>
      <c r="F629" s="44" t="s">
        <v>1506</v>
      </c>
      <c r="G629" s="119" t="s">
        <v>1402</v>
      </c>
      <c r="I629" s="22"/>
      <c r="J629" s="22"/>
      <c r="K629" s="22"/>
      <c r="L629" s="22"/>
      <c r="M629" s="22"/>
      <c r="N629" s="22"/>
      <c r="O629" s="22"/>
      <c r="P629" s="22"/>
      <c r="Q629" s="22"/>
      <c r="R629" s="35"/>
      <c r="S629" s="25"/>
      <c r="T629" s="21"/>
      <c r="U629" s="28"/>
      <c r="V629" s="30"/>
    </row>
    <row r="630" spans="1:22" x14ac:dyDescent="0.2">
      <c r="A630" s="124" t="s">
        <v>1149</v>
      </c>
      <c r="B630" s="125" t="s">
        <v>1148</v>
      </c>
      <c r="C630" s="112" t="str" cm="1">
        <f t="array" ref="C630">_xlfn.REGEXEXTRACT(All_modules[[#This Row],[Code]],"[0-9]")</f>
        <v>5</v>
      </c>
      <c r="D630" s="48" t="str">
        <f>RIGHT(All_modules[[#This Row],[Code]], 1)</f>
        <v>1</v>
      </c>
      <c r="E630" s="27">
        <v>20</v>
      </c>
      <c r="F630" s="44" t="s">
        <v>1506</v>
      </c>
      <c r="G630" s="119"/>
      <c r="I630" s="20"/>
      <c r="J630" s="20"/>
      <c r="K630" s="20"/>
      <c r="L630" s="20"/>
      <c r="M630" s="20"/>
      <c r="N630" s="20"/>
      <c r="O630" s="20"/>
      <c r="P630" s="20"/>
      <c r="Q630" s="20"/>
      <c r="R630" s="30" t="s">
        <v>1403</v>
      </c>
      <c r="S630" s="25"/>
      <c r="T630" s="21"/>
      <c r="U630" s="28"/>
      <c r="V630" s="30"/>
    </row>
    <row r="631" spans="1:22" x14ac:dyDescent="0.2">
      <c r="A631" s="124" t="s">
        <v>1151</v>
      </c>
      <c r="B631" s="125" t="s">
        <v>1150</v>
      </c>
      <c r="C631" s="112" t="str" cm="1">
        <f t="array" ref="C631">_xlfn.REGEXEXTRACT(All_modules[[#This Row],[Code]],"[0-9]")</f>
        <v>5</v>
      </c>
      <c r="D631" s="48" t="str">
        <f>RIGHT(All_modules[[#This Row],[Code]], 1)</f>
        <v>2</v>
      </c>
      <c r="E631" s="27">
        <v>20</v>
      </c>
      <c r="F631" s="44" t="s">
        <v>1506</v>
      </c>
      <c r="G631" s="119"/>
      <c r="I631" s="20"/>
      <c r="J631" s="20"/>
      <c r="K631" s="20"/>
      <c r="L631" s="20"/>
      <c r="M631" s="20"/>
      <c r="N631" s="20"/>
      <c r="O631" s="20"/>
      <c r="P631" s="20"/>
      <c r="Q631" s="20"/>
      <c r="R631" s="21" t="s">
        <v>1403</v>
      </c>
      <c r="S631" s="25"/>
      <c r="T631" s="21"/>
      <c r="U631" s="28"/>
      <c r="V631" s="30" t="s">
        <v>1152</v>
      </c>
    </row>
    <row r="632" spans="1:22" x14ac:dyDescent="0.2">
      <c r="A632" s="124" t="s">
        <v>1154</v>
      </c>
      <c r="B632" s="125" t="s">
        <v>1153</v>
      </c>
      <c r="C632" s="112" t="str" cm="1">
        <f t="array" ref="C632">_xlfn.REGEXEXTRACT(All_modules[[#This Row],[Code]],"[0-9]")</f>
        <v>5</v>
      </c>
      <c r="D632" s="48" t="str">
        <f>RIGHT(All_modules[[#This Row],[Code]], 1)</f>
        <v>0</v>
      </c>
      <c r="E632" s="27">
        <v>20</v>
      </c>
      <c r="F632" s="44" t="s">
        <v>1506</v>
      </c>
      <c r="G632" s="119"/>
      <c r="I632" s="20"/>
      <c r="J632" s="20"/>
      <c r="K632" s="20"/>
      <c r="L632" s="20"/>
      <c r="M632" s="20"/>
      <c r="N632" s="20"/>
      <c r="O632" s="20"/>
      <c r="P632" s="20"/>
      <c r="Q632" s="20"/>
      <c r="R632" s="30" t="s">
        <v>1403</v>
      </c>
      <c r="S632" s="25"/>
      <c r="T632" s="21"/>
      <c r="U632" s="28"/>
      <c r="V632" s="30" t="s">
        <v>1155</v>
      </c>
    </row>
    <row r="633" spans="1:22" x14ac:dyDescent="0.2">
      <c r="A633" s="124" t="s">
        <v>1157</v>
      </c>
      <c r="B633" s="125" t="s">
        <v>1156</v>
      </c>
      <c r="C633" s="112" t="str" cm="1">
        <f t="array" ref="C633">_xlfn.REGEXEXTRACT(All_modules[[#This Row],[Code]],"[0-9]")</f>
        <v>5</v>
      </c>
      <c r="D633" s="48" t="str">
        <f>RIGHT(All_modules[[#This Row],[Code]], 1)</f>
        <v>0</v>
      </c>
      <c r="E633" s="27">
        <v>20</v>
      </c>
      <c r="F633" s="44" t="s">
        <v>1506</v>
      </c>
      <c r="G633" s="119"/>
      <c r="I633" s="20"/>
      <c r="J633" s="20"/>
      <c r="K633" s="20"/>
      <c r="L633" s="20"/>
      <c r="M633" s="20"/>
      <c r="N633" s="20"/>
      <c r="O633" s="20"/>
      <c r="P633" s="20"/>
      <c r="Q633" s="20"/>
      <c r="R633" s="30" t="s">
        <v>1403</v>
      </c>
      <c r="S633" s="25"/>
      <c r="T633" s="21"/>
      <c r="U633" s="28"/>
      <c r="V633" s="30" t="s">
        <v>1158</v>
      </c>
    </row>
    <row r="634" spans="1:22" x14ac:dyDescent="0.2">
      <c r="A634" s="124" t="s">
        <v>1160</v>
      </c>
      <c r="B634" s="125" t="s">
        <v>1159</v>
      </c>
      <c r="C634" s="112" t="str" cm="1">
        <f t="array" ref="C634">_xlfn.REGEXEXTRACT(All_modules[[#This Row],[Code]],"[0-9]")</f>
        <v>5</v>
      </c>
      <c r="D634" s="48" t="str">
        <f>RIGHT(All_modules[[#This Row],[Code]], 1)</f>
        <v>0</v>
      </c>
      <c r="E634" s="27">
        <v>20</v>
      </c>
      <c r="F634" s="44" t="s">
        <v>1506</v>
      </c>
      <c r="G634" s="119"/>
      <c r="I634" s="20"/>
      <c r="J634" s="20"/>
      <c r="K634" s="20"/>
      <c r="L634" s="20"/>
      <c r="M634" s="20"/>
      <c r="N634" s="20"/>
      <c r="O634" s="20"/>
      <c r="P634" s="20"/>
      <c r="Q634" s="20"/>
      <c r="R634" s="30" t="s">
        <v>1403</v>
      </c>
      <c r="S634" s="25"/>
      <c r="T634" s="21"/>
      <c r="U634" s="28"/>
      <c r="V634" s="30" t="s">
        <v>1161</v>
      </c>
    </row>
    <row r="635" spans="1:22" x14ac:dyDescent="0.2">
      <c r="A635" s="124" t="s">
        <v>1163</v>
      </c>
      <c r="B635" s="125" t="s">
        <v>1162</v>
      </c>
      <c r="C635" s="112" t="str" cm="1">
        <f t="array" ref="C635">_xlfn.REGEXEXTRACT(All_modules[[#This Row],[Code]],"[0-9]")</f>
        <v>5</v>
      </c>
      <c r="D635" s="48" t="str">
        <f>RIGHT(All_modules[[#This Row],[Code]], 1)</f>
        <v>0</v>
      </c>
      <c r="E635" s="27">
        <v>20</v>
      </c>
      <c r="F635" s="44" t="s">
        <v>1506</v>
      </c>
      <c r="G635" s="119"/>
      <c r="I635" s="20"/>
      <c r="J635" s="20"/>
      <c r="K635" s="20"/>
      <c r="L635" s="20"/>
      <c r="M635" s="20"/>
      <c r="N635" s="20"/>
      <c r="O635" s="20"/>
      <c r="P635" s="20"/>
      <c r="Q635" s="20"/>
      <c r="R635" s="30" t="s">
        <v>1403</v>
      </c>
      <c r="S635" s="25"/>
      <c r="T635" s="21"/>
      <c r="U635" s="28"/>
      <c r="V635" s="30" t="s">
        <v>1164</v>
      </c>
    </row>
    <row r="636" spans="1:22" x14ac:dyDescent="0.2">
      <c r="A636" s="124" t="s">
        <v>1017</v>
      </c>
      <c r="B636" s="125" t="s">
        <v>1016</v>
      </c>
      <c r="C636" s="112" t="str" cm="1">
        <f t="array" ref="C636">_xlfn.REGEXEXTRACT(All_modules[[#This Row],[Code]],"[0-9]")</f>
        <v>5</v>
      </c>
      <c r="D636" s="48" t="str">
        <f>RIGHT(All_modules[[#This Row],[Code]], 1)</f>
        <v>0</v>
      </c>
      <c r="E636" s="27">
        <v>20</v>
      </c>
      <c r="F636" s="44" t="s">
        <v>1506</v>
      </c>
      <c r="G636" s="119"/>
      <c r="I636" s="20"/>
      <c r="J636" s="20"/>
      <c r="K636" s="20"/>
      <c r="L636" s="20"/>
      <c r="M636" s="20"/>
      <c r="N636" s="20"/>
      <c r="O636" s="20"/>
      <c r="P636" s="20"/>
      <c r="Q636" s="20"/>
      <c r="R636" s="30" t="s">
        <v>1403</v>
      </c>
      <c r="S636" s="25"/>
      <c r="T636" s="21"/>
      <c r="U636" s="28"/>
      <c r="V636" s="30"/>
    </row>
    <row r="637" spans="1:22" x14ac:dyDescent="0.2">
      <c r="A637" s="124" t="s">
        <v>1019</v>
      </c>
      <c r="B637" s="125" t="s">
        <v>1018</v>
      </c>
      <c r="C637" s="112" t="str" cm="1">
        <f t="array" ref="C637">_xlfn.REGEXEXTRACT(All_modules[[#This Row],[Code]],"[0-9]")</f>
        <v>5</v>
      </c>
      <c r="D637" s="48" t="str">
        <f>RIGHT(All_modules[[#This Row],[Code]], 1)</f>
        <v>0</v>
      </c>
      <c r="E637" s="27">
        <v>20</v>
      </c>
      <c r="F637" s="44" t="s">
        <v>1506</v>
      </c>
      <c r="G637" s="119"/>
      <c r="I637" s="20"/>
      <c r="J637" s="20"/>
      <c r="K637" s="20"/>
      <c r="L637" s="20"/>
      <c r="M637" s="20"/>
      <c r="N637" s="20"/>
      <c r="O637" s="20"/>
      <c r="P637" s="20"/>
      <c r="Q637" s="20"/>
      <c r="R637" s="30" t="s">
        <v>1403</v>
      </c>
      <c r="S637" s="25"/>
      <c r="T637" s="21"/>
      <c r="U637" s="28"/>
      <c r="V637" s="30" t="s">
        <v>1020</v>
      </c>
    </row>
    <row r="638" spans="1:22" x14ac:dyDescent="0.2">
      <c r="A638" s="124" t="s">
        <v>1022</v>
      </c>
      <c r="B638" s="125" t="s">
        <v>1021</v>
      </c>
      <c r="C638" s="112" t="str" cm="1">
        <f t="array" ref="C638">_xlfn.REGEXEXTRACT(All_modules[[#This Row],[Code]],"[0-9]")</f>
        <v>5</v>
      </c>
      <c r="D638" s="48" t="str">
        <f>RIGHT(All_modules[[#This Row],[Code]], 1)</f>
        <v>0</v>
      </c>
      <c r="E638" s="27">
        <v>20</v>
      </c>
      <c r="F638" s="44" t="s">
        <v>1506</v>
      </c>
      <c r="G638" s="119"/>
      <c r="I638" s="20"/>
      <c r="J638" s="20"/>
      <c r="K638" s="20"/>
      <c r="L638" s="20"/>
      <c r="M638" s="20"/>
      <c r="N638" s="20"/>
      <c r="O638" s="20"/>
      <c r="P638" s="20"/>
      <c r="Q638" s="20"/>
      <c r="R638" s="30" t="s">
        <v>1403</v>
      </c>
      <c r="S638" s="25"/>
      <c r="T638" s="21"/>
      <c r="U638" s="28"/>
      <c r="V638" s="30" t="s">
        <v>1023</v>
      </c>
    </row>
    <row r="639" spans="1:22" x14ac:dyDescent="0.2">
      <c r="A639" s="124" t="s">
        <v>249</v>
      </c>
      <c r="B639" s="28" t="s">
        <v>248</v>
      </c>
      <c r="C639" s="112" t="str" cm="1">
        <f t="array" ref="C639">_xlfn.REGEXEXTRACT(All_modules[[#This Row],[Code]],"[0-9]")</f>
        <v>5</v>
      </c>
      <c r="D639" s="114" t="str">
        <f>RIGHT(All_modules[[#This Row],[Code]], 1)</f>
        <v>0</v>
      </c>
      <c r="E639" s="30">
        <v>20</v>
      </c>
      <c r="F639" s="44" t="s">
        <v>1506</v>
      </c>
      <c r="G639" s="25" t="s">
        <v>1402</v>
      </c>
      <c r="I639" s="22"/>
      <c r="J639" s="22"/>
      <c r="K639" s="22"/>
      <c r="L639" s="22"/>
      <c r="M639" s="22"/>
      <c r="N639" s="22"/>
      <c r="O639" s="22"/>
      <c r="P639" s="22"/>
      <c r="Q639" s="22"/>
      <c r="R639" s="35" t="s">
        <v>1403</v>
      </c>
      <c r="S639" s="25"/>
      <c r="T639" s="4"/>
      <c r="U639" s="28"/>
      <c r="V639" s="30"/>
    </row>
    <row r="640" spans="1:22" x14ac:dyDescent="0.2">
      <c r="A640" s="124" t="s">
        <v>251</v>
      </c>
      <c r="B640" s="28" t="s">
        <v>250</v>
      </c>
      <c r="C640" s="112" t="str" cm="1">
        <f t="array" ref="C640">_xlfn.REGEXEXTRACT(All_modules[[#This Row],[Code]],"[0-9]")</f>
        <v>5</v>
      </c>
      <c r="D640" s="114" t="str">
        <f>RIGHT(All_modules[[#This Row],[Code]], 1)</f>
        <v>0</v>
      </c>
      <c r="E640" s="30">
        <v>20</v>
      </c>
      <c r="F640" s="44" t="s">
        <v>1506</v>
      </c>
      <c r="G640" s="25" t="s">
        <v>1402</v>
      </c>
      <c r="I640" s="22"/>
      <c r="J640" s="22"/>
      <c r="K640" s="22"/>
      <c r="L640" s="22"/>
      <c r="M640" s="22"/>
      <c r="N640" s="22"/>
      <c r="O640" s="22"/>
      <c r="P640" s="22"/>
      <c r="Q640" s="22"/>
      <c r="R640" s="35" t="s">
        <v>1403</v>
      </c>
      <c r="S640" s="25"/>
      <c r="T640" s="4"/>
      <c r="U640" s="28"/>
      <c r="V640" s="30"/>
    </row>
    <row r="641" spans="1:22" x14ac:dyDescent="0.2">
      <c r="A641" s="124" t="s">
        <v>823</v>
      </c>
      <c r="B641" s="125" t="s">
        <v>821</v>
      </c>
      <c r="C641" s="112" t="str" cm="1">
        <f t="array" ref="C641">_xlfn.REGEXEXTRACT(All_modules[[#This Row],[Code]],"[0-9]")</f>
        <v>1</v>
      </c>
      <c r="D641" s="48" t="str">
        <f>RIGHT(All_modules[[#This Row],[Code]], 1)</f>
        <v>1</v>
      </c>
      <c r="E641" s="27">
        <v>20</v>
      </c>
      <c r="F641" s="44" t="s">
        <v>1512</v>
      </c>
      <c r="G641" s="119" t="s">
        <v>1402</v>
      </c>
      <c r="I641" s="22"/>
      <c r="J641" s="22"/>
      <c r="K641" s="22"/>
      <c r="L641" s="22"/>
      <c r="M641" s="22"/>
      <c r="N641" s="22"/>
      <c r="O641" s="22" t="s">
        <v>1403</v>
      </c>
      <c r="P641" s="22"/>
      <c r="Q641" s="22"/>
      <c r="R641" s="33"/>
      <c r="S641" s="25" t="s">
        <v>1410</v>
      </c>
      <c r="T641" s="21"/>
      <c r="U641" s="28"/>
      <c r="V641" s="30"/>
    </row>
    <row r="642" spans="1:22" x14ac:dyDescent="0.2">
      <c r="A642" s="124" t="s">
        <v>834</v>
      </c>
      <c r="B642" s="125" t="s">
        <v>833</v>
      </c>
      <c r="C642" s="112" t="str" cm="1">
        <f t="array" ref="C642">_xlfn.REGEXEXTRACT(All_modules[[#This Row],[Code]],"[0-9]")</f>
        <v>2</v>
      </c>
      <c r="D642" s="48" t="str">
        <f>RIGHT(All_modules[[#This Row],[Code]], 1)</f>
        <v>1</v>
      </c>
      <c r="E642" s="27">
        <v>10</v>
      </c>
      <c r="F642" s="44" t="s">
        <v>1512</v>
      </c>
      <c r="G642" s="119" t="s">
        <v>1402</v>
      </c>
      <c r="I642" s="22"/>
      <c r="J642" s="22"/>
      <c r="K642" s="22"/>
      <c r="L642" s="22"/>
      <c r="M642" s="22"/>
      <c r="N642" s="22"/>
      <c r="O642" s="22"/>
      <c r="P642" s="22"/>
      <c r="Q642" s="22"/>
      <c r="R642" s="35"/>
      <c r="S642" s="25"/>
      <c r="T642" s="21"/>
      <c r="U642" s="28"/>
      <c r="V642" s="30"/>
    </row>
    <row r="643" spans="1:22" x14ac:dyDescent="0.2">
      <c r="A643" s="124" t="s">
        <v>835</v>
      </c>
      <c r="B643" s="125" t="s">
        <v>833</v>
      </c>
      <c r="C643" s="112" t="str" cm="1">
        <f t="array" ref="C643">_xlfn.REGEXEXTRACT(All_modules[[#This Row],[Code]],"[0-9]")</f>
        <v>2</v>
      </c>
      <c r="D643" s="48" t="str">
        <f>RIGHT(All_modules[[#This Row],[Code]], 1)</f>
        <v>2</v>
      </c>
      <c r="E643" s="27">
        <v>20</v>
      </c>
      <c r="F643" s="44" t="s">
        <v>1512</v>
      </c>
      <c r="G643" s="119" t="s">
        <v>1402</v>
      </c>
      <c r="I643" s="22"/>
      <c r="J643" s="22"/>
      <c r="K643" s="22"/>
      <c r="L643" s="22"/>
      <c r="M643" s="22"/>
      <c r="N643" s="22"/>
      <c r="O643" s="22"/>
      <c r="P643" s="22"/>
      <c r="Q643" s="22" t="s">
        <v>1403</v>
      </c>
      <c r="R643" s="33"/>
      <c r="S643" s="25"/>
      <c r="T643" s="21"/>
      <c r="U643" s="28"/>
      <c r="V643" s="30" t="s">
        <v>836</v>
      </c>
    </row>
    <row r="644" spans="1:22" x14ac:dyDescent="0.2">
      <c r="A644" s="124" t="s">
        <v>829</v>
      </c>
      <c r="B644" s="125" t="s">
        <v>828</v>
      </c>
      <c r="C644" s="112" t="str" cm="1">
        <f t="array" ref="C644">_xlfn.REGEXEXTRACT(All_modules[[#This Row],[Code]],"[0-9]")</f>
        <v>2</v>
      </c>
      <c r="D644" s="48" t="str">
        <f>RIGHT(All_modules[[#This Row],[Code]], 1)</f>
        <v>0</v>
      </c>
      <c r="E644" s="27">
        <v>20</v>
      </c>
      <c r="F644" s="44" t="s">
        <v>1512</v>
      </c>
      <c r="G644" s="119" t="s">
        <v>1402</v>
      </c>
      <c r="I644" s="22"/>
      <c r="J644" s="22"/>
      <c r="K644" s="22"/>
      <c r="L644" s="22"/>
      <c r="M644" s="22"/>
      <c r="N644" s="22"/>
      <c r="O644" s="22"/>
      <c r="P644" s="22"/>
      <c r="Q644" s="22" t="s">
        <v>1403</v>
      </c>
      <c r="R644" s="33"/>
      <c r="S644" s="25"/>
      <c r="T644" s="21"/>
      <c r="U644" s="28"/>
      <c r="V644" s="30" t="s">
        <v>830</v>
      </c>
    </row>
    <row r="645" spans="1:22" x14ac:dyDescent="0.2">
      <c r="A645" s="124" t="s">
        <v>831</v>
      </c>
      <c r="B645" s="125" t="s">
        <v>828</v>
      </c>
      <c r="C645" s="112" t="str" cm="1">
        <f t="array" ref="C645">_xlfn.REGEXEXTRACT(All_modules[[#This Row],[Code]],"[0-9]")</f>
        <v>2</v>
      </c>
      <c r="D645" s="48" t="str">
        <f>RIGHT(All_modules[[#This Row],[Code]], 1)</f>
        <v>1</v>
      </c>
      <c r="E645" s="27">
        <v>10</v>
      </c>
      <c r="F645" s="44" t="s">
        <v>1512</v>
      </c>
      <c r="G645" s="119" t="s">
        <v>1402</v>
      </c>
      <c r="I645" s="22"/>
      <c r="J645" s="22"/>
      <c r="K645" s="22"/>
      <c r="L645" s="22"/>
      <c r="M645" s="22"/>
      <c r="N645" s="22"/>
      <c r="O645" s="22"/>
      <c r="P645" s="22"/>
      <c r="Q645" s="22" t="s">
        <v>1403</v>
      </c>
      <c r="R645" s="33"/>
      <c r="S645" s="25"/>
      <c r="T645" s="21"/>
      <c r="U645" s="28"/>
      <c r="V645" s="30"/>
    </row>
    <row r="646" spans="1:22" x14ac:dyDescent="0.2">
      <c r="A646" s="124" t="s">
        <v>832</v>
      </c>
      <c r="B646" s="125" t="s">
        <v>828</v>
      </c>
      <c r="C646" s="112" t="str" cm="1">
        <f t="array" ref="C646">_xlfn.REGEXEXTRACT(All_modules[[#This Row],[Code]],"[0-9]")</f>
        <v>2</v>
      </c>
      <c r="D646" s="48" t="str">
        <f>RIGHT(All_modules[[#This Row],[Code]], 1)</f>
        <v>2</v>
      </c>
      <c r="E646" s="30">
        <v>10</v>
      </c>
      <c r="F646" s="44" t="s">
        <v>1512</v>
      </c>
      <c r="G646" s="119" t="s">
        <v>1402</v>
      </c>
      <c r="I646" s="22"/>
      <c r="J646" s="22"/>
      <c r="K646" s="22"/>
      <c r="L646" s="22"/>
      <c r="M646" s="22"/>
      <c r="N646" s="22"/>
      <c r="O646" s="22"/>
      <c r="P646" s="22"/>
      <c r="Q646" s="22" t="s">
        <v>1403</v>
      </c>
      <c r="R646" s="35"/>
      <c r="S646" s="25"/>
      <c r="T646" s="21"/>
      <c r="U646" s="28"/>
      <c r="V646" s="30"/>
    </row>
    <row r="647" spans="1:22" x14ac:dyDescent="0.2">
      <c r="A647" s="124" t="s">
        <v>519</v>
      </c>
      <c r="B647" s="125" t="s">
        <v>516</v>
      </c>
      <c r="C647" s="112" t="str" cm="1">
        <f t="array" ref="C647">_xlfn.REGEXEXTRACT(All_modules[[#This Row],[Code]],"[0-9]")</f>
        <v>2</v>
      </c>
      <c r="D647" s="48" t="str">
        <f>RIGHT(All_modules[[#This Row],[Code]], 1)</f>
        <v>1</v>
      </c>
      <c r="E647" s="30">
        <v>20</v>
      </c>
      <c r="F647" s="44" t="s">
        <v>1512</v>
      </c>
      <c r="G647" s="119" t="s">
        <v>1402</v>
      </c>
      <c r="I647" s="22"/>
      <c r="J647" s="22"/>
      <c r="K647" s="22"/>
      <c r="L647" s="22"/>
      <c r="M647" s="22"/>
      <c r="N647" s="22"/>
      <c r="O647" s="22"/>
      <c r="P647" s="22"/>
      <c r="Q647" s="22"/>
      <c r="R647" s="35"/>
      <c r="S647" s="30"/>
      <c r="T647" s="21"/>
      <c r="U647" s="28"/>
      <c r="V647" s="30"/>
    </row>
    <row r="648" spans="1:22" x14ac:dyDescent="0.2">
      <c r="A648" s="124" t="s">
        <v>339</v>
      </c>
      <c r="B648" s="125" t="s">
        <v>338</v>
      </c>
      <c r="C648" s="112" t="str" cm="1">
        <f t="array" ref="C648">_xlfn.REGEXEXTRACT(All_modules[[#This Row],[Code]],"[0-9]")</f>
        <v>2</v>
      </c>
      <c r="D648" s="48" t="str">
        <f>RIGHT(All_modules[[#This Row],[Code]], 1)</f>
        <v>2</v>
      </c>
      <c r="E648" s="27">
        <v>10</v>
      </c>
      <c r="F648" s="44" t="s">
        <v>1512</v>
      </c>
      <c r="G648" s="119" t="s">
        <v>1402</v>
      </c>
      <c r="I648" s="22"/>
      <c r="J648" s="22"/>
      <c r="K648" s="22"/>
      <c r="L648" s="22"/>
      <c r="M648" s="22"/>
      <c r="N648" s="22"/>
      <c r="O648" s="22"/>
      <c r="P648" s="22"/>
      <c r="Q648" s="22"/>
      <c r="R648" s="33"/>
      <c r="S648" s="25"/>
      <c r="T648" s="21"/>
      <c r="U648" s="28"/>
      <c r="V648" s="30"/>
    </row>
    <row r="649" spans="1:22" x14ac:dyDescent="0.2">
      <c r="A649" s="124" t="s">
        <v>1339</v>
      </c>
      <c r="B649" s="125" t="s">
        <v>1338</v>
      </c>
      <c r="C649" s="112" t="str" cm="1">
        <f t="array" ref="C649">_xlfn.REGEXEXTRACT(All_modules[[#This Row],[Code]],"[0-9]")</f>
        <v>2</v>
      </c>
      <c r="D649" s="48" t="str">
        <f>RIGHT(All_modules[[#This Row],[Code]], 1)</f>
        <v>2</v>
      </c>
      <c r="E649" s="27">
        <v>10</v>
      </c>
      <c r="F649" s="44" t="s">
        <v>1512</v>
      </c>
      <c r="G649" s="119" t="s">
        <v>1402</v>
      </c>
      <c r="I649" s="22"/>
      <c r="J649" s="22"/>
      <c r="K649" s="22" t="s">
        <v>1403</v>
      </c>
      <c r="L649" s="22"/>
      <c r="M649" s="22"/>
      <c r="N649" s="22"/>
      <c r="O649" s="22"/>
      <c r="P649" s="22"/>
      <c r="Q649" s="22"/>
      <c r="R649" s="35"/>
      <c r="S649" s="25" t="s">
        <v>1442</v>
      </c>
      <c r="T649" s="21" t="s">
        <v>1410</v>
      </c>
      <c r="U649" s="28"/>
      <c r="V649" s="30"/>
    </row>
    <row r="650" spans="1:22" x14ac:dyDescent="0.2">
      <c r="A650" s="124" t="s">
        <v>134</v>
      </c>
      <c r="B650" s="125" t="s">
        <v>133</v>
      </c>
      <c r="C650" s="112" t="str" cm="1">
        <f t="array" ref="C650">_xlfn.REGEXEXTRACT(All_modules[[#This Row],[Code]],"[0-9]")</f>
        <v>2</v>
      </c>
      <c r="D650" s="48" t="str">
        <f>RIGHT(All_modules[[#This Row],[Code]], 1)</f>
        <v>2</v>
      </c>
      <c r="E650" s="27">
        <v>10</v>
      </c>
      <c r="F650" s="44" t="s">
        <v>1512</v>
      </c>
      <c r="G650" s="119" t="s">
        <v>1402</v>
      </c>
      <c r="I650" s="22"/>
      <c r="J650" s="22"/>
      <c r="K650" s="22"/>
      <c r="L650" s="22"/>
      <c r="M650" s="22"/>
      <c r="N650" s="22"/>
      <c r="O650" s="22" t="s">
        <v>1403</v>
      </c>
      <c r="P650" s="22"/>
      <c r="Q650" s="22"/>
      <c r="R650" s="35"/>
      <c r="S650" s="25" t="s">
        <v>1408</v>
      </c>
      <c r="T650" s="21"/>
      <c r="U650" s="121"/>
      <c r="V650" s="30"/>
    </row>
    <row r="651" spans="1:22" x14ac:dyDescent="0.2">
      <c r="A651" s="124" t="s">
        <v>1327</v>
      </c>
      <c r="B651" s="125" t="s">
        <v>1326</v>
      </c>
      <c r="C651" s="112" t="str" cm="1">
        <f t="array" ref="C651">_xlfn.REGEXEXTRACT(All_modules[[#This Row],[Code]],"[0-9]")</f>
        <v>2</v>
      </c>
      <c r="D651" s="48" t="str">
        <f>RIGHT(All_modules[[#This Row],[Code]], 1)</f>
        <v>2</v>
      </c>
      <c r="E651" s="27">
        <v>10</v>
      </c>
      <c r="F651" s="44" t="s">
        <v>1512</v>
      </c>
      <c r="G651" s="119" t="s">
        <v>1402</v>
      </c>
      <c r="I651" s="22"/>
      <c r="J651" s="22"/>
      <c r="K651" s="22"/>
      <c r="L651" s="22"/>
      <c r="M651" s="22"/>
      <c r="N651" s="22"/>
      <c r="O651" s="22" t="s">
        <v>1403</v>
      </c>
      <c r="P651" s="22"/>
      <c r="Q651" s="22"/>
      <c r="R651" s="35"/>
      <c r="S651" s="25" t="s">
        <v>1408</v>
      </c>
      <c r="T651" s="21" t="s">
        <v>1432</v>
      </c>
      <c r="U651" s="28"/>
      <c r="V651" s="30"/>
    </row>
    <row r="652" spans="1:22" x14ac:dyDescent="0.2">
      <c r="A652" s="124" t="s">
        <v>984</v>
      </c>
      <c r="B652" s="125" t="s">
        <v>983</v>
      </c>
      <c r="C652" s="112" t="str" cm="1">
        <f t="array" ref="C652">_xlfn.REGEXEXTRACT(All_modules[[#This Row],[Code]],"[0-9]")</f>
        <v>2</v>
      </c>
      <c r="D652" s="48" t="str">
        <f>RIGHT(All_modules[[#This Row],[Code]], 1)</f>
        <v>2</v>
      </c>
      <c r="E652" s="27">
        <v>10</v>
      </c>
      <c r="F652" s="44" t="s">
        <v>1512</v>
      </c>
      <c r="G652" s="119" t="s">
        <v>1402</v>
      </c>
      <c r="I652" s="22"/>
      <c r="J652" s="22"/>
      <c r="K652" s="22"/>
      <c r="L652" s="22"/>
      <c r="M652" s="22"/>
      <c r="N652" s="22"/>
      <c r="O652" s="22"/>
      <c r="P652" s="22"/>
      <c r="Q652" s="22"/>
      <c r="R652" s="35"/>
      <c r="S652" s="25"/>
      <c r="T652" s="21"/>
      <c r="U652" s="28"/>
      <c r="V652" s="30"/>
    </row>
    <row r="653" spans="1:22" x14ac:dyDescent="0.2">
      <c r="A653" s="124" t="s">
        <v>825</v>
      </c>
      <c r="B653" s="125" t="s">
        <v>824</v>
      </c>
      <c r="C653" s="112" t="str" cm="1">
        <f t="array" ref="C653">_xlfn.REGEXEXTRACT(All_modules[[#This Row],[Code]],"[0-9]")</f>
        <v>2</v>
      </c>
      <c r="D653" s="48" t="str">
        <f>RIGHT(All_modules[[#This Row],[Code]], 1)</f>
        <v>2</v>
      </c>
      <c r="E653" s="27">
        <v>10</v>
      </c>
      <c r="F653" s="44" t="s">
        <v>1512</v>
      </c>
      <c r="G653" s="119" t="s">
        <v>1402</v>
      </c>
      <c r="I653" s="22"/>
      <c r="J653" s="22"/>
      <c r="K653" s="22"/>
      <c r="L653" s="22"/>
      <c r="M653" s="22"/>
      <c r="N653" s="22"/>
      <c r="O653" s="22"/>
      <c r="P653" s="22"/>
      <c r="Q653" s="22"/>
      <c r="R653" s="35"/>
      <c r="S653" s="25"/>
      <c r="T653" s="21"/>
      <c r="U653" s="28"/>
      <c r="V653" s="30"/>
    </row>
    <row r="654" spans="1:22" x14ac:dyDescent="0.2">
      <c r="A654" s="124" t="s">
        <v>661</v>
      </c>
      <c r="B654" s="125" t="s">
        <v>658</v>
      </c>
      <c r="C654" s="112" t="str" cm="1">
        <f t="array" ref="C654">_xlfn.REGEXEXTRACT(All_modules[[#This Row],[Code]],"[0-9]")</f>
        <v>2</v>
      </c>
      <c r="D654" s="48" t="str">
        <f>RIGHT(All_modules[[#This Row],[Code]], 1)</f>
        <v>1</v>
      </c>
      <c r="E654" s="27">
        <v>10</v>
      </c>
      <c r="F654" s="44" t="s">
        <v>1512</v>
      </c>
      <c r="G654" s="119" t="s">
        <v>1402</v>
      </c>
      <c r="I654" s="22"/>
      <c r="J654" s="22"/>
      <c r="K654" s="22"/>
      <c r="L654" s="22"/>
      <c r="M654" s="22"/>
      <c r="N654" s="22"/>
      <c r="O654" s="22"/>
      <c r="P654" s="22"/>
      <c r="Q654" s="22"/>
      <c r="R654" s="35"/>
      <c r="S654" s="25"/>
      <c r="T654" s="21"/>
      <c r="U654" s="28"/>
      <c r="V654" s="30"/>
    </row>
    <row r="655" spans="1:22" x14ac:dyDescent="0.2">
      <c r="A655" s="124" t="s">
        <v>327</v>
      </c>
      <c r="B655" s="125" t="s">
        <v>326</v>
      </c>
      <c r="C655" s="112" t="str" cm="1">
        <f t="array" ref="C655">_xlfn.REGEXEXTRACT(All_modules[[#This Row],[Code]],"[0-9]")</f>
        <v>2</v>
      </c>
      <c r="D655" s="48" t="str">
        <f>RIGHT(All_modules[[#This Row],[Code]], 1)</f>
        <v>1</v>
      </c>
      <c r="E655" s="27">
        <v>10</v>
      </c>
      <c r="F655" s="44" t="s">
        <v>1512</v>
      </c>
      <c r="G655" s="119" t="s">
        <v>1402</v>
      </c>
      <c r="I655" s="22"/>
      <c r="J655" s="22"/>
      <c r="K655" s="22"/>
      <c r="L655" s="22" t="s">
        <v>1403</v>
      </c>
      <c r="M655" s="22"/>
      <c r="N655" s="22"/>
      <c r="O655" s="22"/>
      <c r="P655" s="22" t="s">
        <v>1403</v>
      </c>
      <c r="Q655" s="22"/>
      <c r="R655" s="35"/>
      <c r="S655" s="25" t="s">
        <v>1428</v>
      </c>
      <c r="T655" s="21" t="s">
        <v>1438</v>
      </c>
      <c r="U655" s="28"/>
      <c r="V655" s="30"/>
    </row>
    <row r="656" spans="1:22" x14ac:dyDescent="0.2">
      <c r="A656" s="124" t="s">
        <v>520</v>
      </c>
      <c r="B656" s="125" t="s">
        <v>516</v>
      </c>
      <c r="C656" s="112" t="str" cm="1">
        <f t="array" ref="C656">_xlfn.REGEXEXTRACT(All_modules[[#This Row],[Code]],"[0-9]")</f>
        <v>2</v>
      </c>
      <c r="D656" s="48" t="str">
        <f>RIGHT(All_modules[[#This Row],[Code]], 1)</f>
        <v>1</v>
      </c>
      <c r="E656" s="27">
        <v>10</v>
      </c>
      <c r="F656" s="44" t="s">
        <v>1512</v>
      </c>
      <c r="G656" s="119" t="s">
        <v>1402</v>
      </c>
      <c r="I656" s="22"/>
      <c r="J656" s="22"/>
      <c r="K656" s="22"/>
      <c r="L656" s="22"/>
      <c r="M656" s="22"/>
      <c r="N656" s="22"/>
      <c r="O656" s="22"/>
      <c r="P656" s="22"/>
      <c r="Q656" s="22"/>
      <c r="R656" s="35"/>
      <c r="S656" s="25"/>
      <c r="T656" s="21"/>
      <c r="U656" s="28"/>
      <c r="V656" s="30"/>
    </row>
    <row r="657" spans="1:22" s="20" customFormat="1" x14ac:dyDescent="0.2">
      <c r="A657" s="124" t="s">
        <v>1367</v>
      </c>
      <c r="B657" s="125" t="s">
        <v>1366</v>
      </c>
      <c r="C657" s="112" t="str" cm="1">
        <f t="array" ref="C657">_xlfn.REGEXEXTRACT(All_modules[[#This Row],[Code]],"[0-9]")</f>
        <v>2</v>
      </c>
      <c r="D657" s="48" t="str">
        <f>RIGHT(All_modules[[#This Row],[Code]], 1)</f>
        <v>1</v>
      </c>
      <c r="E657" s="27">
        <v>10</v>
      </c>
      <c r="F657" s="44" t="s">
        <v>1512</v>
      </c>
      <c r="G657" s="119" t="s">
        <v>1402</v>
      </c>
      <c r="H657" s="23"/>
      <c r="O657" s="20" t="s">
        <v>1403</v>
      </c>
      <c r="R657" s="30"/>
      <c r="S657" s="25" t="s">
        <v>1408</v>
      </c>
      <c r="T657" s="21"/>
      <c r="U657" s="28"/>
      <c r="V657" s="30"/>
    </row>
    <row r="658" spans="1:22" s="20" customFormat="1" x14ac:dyDescent="0.2">
      <c r="A658" s="124" t="s">
        <v>1368</v>
      </c>
      <c r="B658" s="125" t="s">
        <v>1366</v>
      </c>
      <c r="C658" s="112" t="str" cm="1">
        <f t="array" ref="C658">_xlfn.REGEXEXTRACT(All_modules[[#This Row],[Code]],"[0-9]")</f>
        <v>2</v>
      </c>
      <c r="D658" s="48" t="str">
        <f>RIGHT(All_modules[[#This Row],[Code]], 1)</f>
        <v>1</v>
      </c>
      <c r="E658" s="27">
        <v>20</v>
      </c>
      <c r="F658" s="44" t="s">
        <v>1512</v>
      </c>
      <c r="G658" s="119" t="s">
        <v>1402</v>
      </c>
      <c r="H658" s="23"/>
      <c r="O658" s="20" t="s">
        <v>1403</v>
      </c>
      <c r="R658" s="30"/>
      <c r="S658" s="25" t="s">
        <v>1408</v>
      </c>
      <c r="T658" s="21"/>
      <c r="U658" s="28"/>
      <c r="V658" s="30"/>
    </row>
    <row r="659" spans="1:22" x14ac:dyDescent="0.2">
      <c r="A659" s="124" t="s">
        <v>340</v>
      </c>
      <c r="B659" s="125" t="s">
        <v>338</v>
      </c>
      <c r="C659" s="112" t="str" cm="1">
        <f t="array" ref="C659">_xlfn.REGEXEXTRACT(All_modules[[#This Row],[Code]],"[0-9]")</f>
        <v>2</v>
      </c>
      <c r="D659" s="48" t="str">
        <f>RIGHT(All_modules[[#This Row],[Code]], 1)</f>
        <v>2</v>
      </c>
      <c r="E659" s="27">
        <v>20</v>
      </c>
      <c r="F659" s="44" t="s">
        <v>1512</v>
      </c>
      <c r="G659" s="119" t="s">
        <v>1402</v>
      </c>
      <c r="I659" s="22"/>
      <c r="J659" s="22"/>
      <c r="K659" s="22"/>
      <c r="L659" s="22"/>
      <c r="M659" s="22"/>
      <c r="N659" s="22"/>
      <c r="O659" s="22"/>
      <c r="P659" s="22"/>
      <c r="Q659" s="22"/>
      <c r="R659" s="33"/>
      <c r="S659" s="25"/>
      <c r="T659" s="21"/>
      <c r="U659" s="28"/>
      <c r="V659" s="30"/>
    </row>
    <row r="660" spans="1:22" x14ac:dyDescent="0.2">
      <c r="A660" s="124" t="s">
        <v>907</v>
      </c>
      <c r="B660" s="125" t="s">
        <v>906</v>
      </c>
      <c r="C660" s="112" t="str" cm="1">
        <f t="array" ref="C660">_xlfn.REGEXEXTRACT(All_modules[[#This Row],[Code]],"[0-9]")</f>
        <v>2</v>
      </c>
      <c r="D660" s="48" t="str">
        <f>RIGHT(All_modules[[#This Row],[Code]], 1)</f>
        <v>2</v>
      </c>
      <c r="E660" s="27">
        <v>10</v>
      </c>
      <c r="F660" s="44" t="s">
        <v>1512</v>
      </c>
      <c r="G660" s="119" t="s">
        <v>1402</v>
      </c>
      <c r="I660" s="22"/>
      <c r="J660" s="22"/>
      <c r="K660" s="22" t="s">
        <v>1403</v>
      </c>
      <c r="L660" s="22"/>
      <c r="M660" s="22"/>
      <c r="N660" s="22"/>
      <c r="O660" s="22" t="s">
        <v>1403</v>
      </c>
      <c r="P660" s="22"/>
      <c r="Q660" s="22"/>
      <c r="R660" s="33"/>
      <c r="S660" s="25"/>
      <c r="T660" s="21"/>
      <c r="U660" s="28"/>
      <c r="V660" s="30"/>
    </row>
    <row r="661" spans="1:22" x14ac:dyDescent="0.2">
      <c r="A661" s="124" t="s">
        <v>908</v>
      </c>
      <c r="B661" s="125" t="s">
        <v>906</v>
      </c>
      <c r="C661" s="112" t="str" cm="1">
        <f t="array" ref="C661">_xlfn.REGEXEXTRACT(All_modules[[#This Row],[Code]],"[0-9]")</f>
        <v>2</v>
      </c>
      <c r="D661" s="48" t="str">
        <f>RIGHT(All_modules[[#This Row],[Code]], 1)</f>
        <v>2</v>
      </c>
      <c r="E661" s="27">
        <v>20</v>
      </c>
      <c r="F661" s="44" t="s">
        <v>1512</v>
      </c>
      <c r="G661" s="119" t="s">
        <v>1402</v>
      </c>
      <c r="I661" s="22"/>
      <c r="J661" s="22"/>
      <c r="K661" s="22" t="s">
        <v>1403</v>
      </c>
      <c r="L661" s="22"/>
      <c r="M661" s="22"/>
      <c r="N661" s="22"/>
      <c r="O661" s="22" t="s">
        <v>1403</v>
      </c>
      <c r="P661" s="22"/>
      <c r="Q661" s="22"/>
      <c r="R661" s="29"/>
      <c r="S661" s="25"/>
      <c r="T661" s="21"/>
      <c r="U661" s="28"/>
      <c r="V661" s="30"/>
    </row>
    <row r="662" spans="1:22" x14ac:dyDescent="0.2">
      <c r="A662" s="124" t="s">
        <v>662</v>
      </c>
      <c r="B662" s="125" t="s">
        <v>658</v>
      </c>
      <c r="C662" s="112" t="str" cm="1">
        <f t="array" ref="C662">_xlfn.REGEXEXTRACT(All_modules[[#This Row],[Code]],"[0-9]")</f>
        <v>2</v>
      </c>
      <c r="D662" s="48" t="str">
        <f>RIGHT(All_modules[[#This Row],[Code]], 1)</f>
        <v>1</v>
      </c>
      <c r="E662" s="27">
        <v>20</v>
      </c>
      <c r="F662" s="44" t="s">
        <v>1512</v>
      </c>
      <c r="G662" s="119" t="s">
        <v>1402</v>
      </c>
      <c r="I662" s="22"/>
      <c r="J662" s="22"/>
      <c r="K662" s="22"/>
      <c r="L662" s="22"/>
      <c r="M662" s="22"/>
      <c r="N662" s="22"/>
      <c r="O662" s="22"/>
      <c r="P662" s="22"/>
      <c r="Q662" s="22"/>
      <c r="R662" s="29"/>
      <c r="S662" s="30"/>
      <c r="T662" s="21"/>
      <c r="U662" s="28"/>
      <c r="V662" s="30"/>
    </row>
    <row r="663" spans="1:22" x14ac:dyDescent="0.2">
      <c r="A663" s="129" t="s">
        <v>231</v>
      </c>
      <c r="B663" s="132" t="s">
        <v>230</v>
      </c>
      <c r="C663" s="112" t="str" cm="1">
        <f t="array" ref="C663">_xlfn.REGEXEXTRACT(All_modules[[#This Row],[Code]],"[0-9]")</f>
        <v>2</v>
      </c>
      <c r="D663" s="48" t="str">
        <f>RIGHT(All_modules[[#This Row],[Code]], 1)</f>
        <v>2</v>
      </c>
      <c r="E663" s="46">
        <v>10</v>
      </c>
      <c r="F663" s="45" t="s">
        <v>1512</v>
      </c>
      <c r="G663" s="119" t="s">
        <v>1402</v>
      </c>
      <c r="H663" s="36"/>
      <c r="I663" s="22"/>
      <c r="J663" s="22" t="s">
        <v>1403</v>
      </c>
      <c r="K663" s="22"/>
      <c r="L663" s="22"/>
      <c r="M663" s="22"/>
      <c r="N663" s="22"/>
      <c r="O663" s="22"/>
      <c r="P663" s="22"/>
      <c r="Q663" s="22"/>
      <c r="R663" s="29"/>
      <c r="S663" s="30" t="s">
        <v>1442</v>
      </c>
      <c r="T663" s="21" t="s">
        <v>1408</v>
      </c>
    </row>
    <row r="664" spans="1:22" x14ac:dyDescent="0.2">
      <c r="A664" s="129" t="s">
        <v>361</v>
      </c>
      <c r="B664" s="125" t="s">
        <v>360</v>
      </c>
      <c r="C664" s="112" t="str" cm="1">
        <f t="array" ref="C664">_xlfn.REGEXEXTRACT(All_modules[[#This Row],[Code]],"[0-9]")</f>
        <v>2</v>
      </c>
      <c r="D664" s="48" t="str">
        <f>RIGHT(All_modules[[#This Row],[Code]], 1)</f>
        <v>2</v>
      </c>
      <c r="E664" s="30">
        <v>20</v>
      </c>
      <c r="F664" s="45" t="s">
        <v>1512</v>
      </c>
      <c r="G664" s="119" t="s">
        <v>1402</v>
      </c>
      <c r="I664" s="22"/>
      <c r="J664" s="22" t="s">
        <v>1403</v>
      </c>
      <c r="K664" s="22"/>
      <c r="L664" s="22"/>
      <c r="M664" s="22"/>
      <c r="N664" s="22"/>
      <c r="O664" s="22"/>
      <c r="P664" s="22"/>
      <c r="Q664" s="22"/>
      <c r="R664" s="29"/>
      <c r="S664" s="30" t="s">
        <v>1442</v>
      </c>
      <c r="T664" s="21" t="s">
        <v>1408</v>
      </c>
    </row>
    <row r="665" spans="1:22" x14ac:dyDescent="0.2">
      <c r="A665" s="129" t="s">
        <v>837</v>
      </c>
      <c r="B665" s="125" t="s">
        <v>833</v>
      </c>
      <c r="C665" s="112" t="str" cm="1">
        <f t="array" ref="C665">_xlfn.REGEXEXTRACT(All_modules[[#This Row],[Code]],"[0-9]")</f>
        <v>2</v>
      </c>
      <c r="D665" s="48" t="str">
        <f>RIGHT(All_modules[[#This Row],[Code]], 1)</f>
        <v>1</v>
      </c>
      <c r="E665" s="30">
        <v>20</v>
      </c>
      <c r="F665" s="45" t="s">
        <v>1512</v>
      </c>
      <c r="G665" s="119" t="s">
        <v>1402</v>
      </c>
      <c r="I665" s="22"/>
      <c r="J665" s="22"/>
      <c r="K665" s="22"/>
      <c r="L665" s="22"/>
      <c r="M665" s="22"/>
      <c r="N665" s="22"/>
      <c r="O665" s="22"/>
      <c r="P665" s="22"/>
      <c r="Q665" s="22"/>
      <c r="R665" s="29"/>
      <c r="S665" s="30"/>
      <c r="T665" s="21"/>
    </row>
    <row r="666" spans="1:22" x14ac:dyDescent="0.2">
      <c r="A666" s="129" t="s">
        <v>838</v>
      </c>
      <c r="B666" s="125" t="s">
        <v>833</v>
      </c>
      <c r="C666" s="112" t="str" cm="1">
        <f t="array" ref="C666">_xlfn.REGEXEXTRACT(All_modules[[#This Row],[Code]],"[0-9]")</f>
        <v>2</v>
      </c>
      <c r="D666" s="48" t="str">
        <f>RIGHT(All_modules[[#This Row],[Code]], 1)</f>
        <v>2</v>
      </c>
      <c r="E666" s="30">
        <v>10</v>
      </c>
      <c r="F666" s="45" t="s">
        <v>1512</v>
      </c>
      <c r="G666" s="119" t="s">
        <v>1402</v>
      </c>
      <c r="I666" s="22"/>
      <c r="J666" s="22"/>
      <c r="K666" s="22"/>
      <c r="L666" s="22"/>
      <c r="M666" s="22"/>
      <c r="N666" s="22"/>
      <c r="O666" s="22"/>
      <c r="P666" s="22"/>
      <c r="Q666" s="22" t="s">
        <v>1403</v>
      </c>
      <c r="R666" s="29"/>
      <c r="S666" s="30"/>
      <c r="T666" s="21"/>
      <c r="V666" t="s">
        <v>836</v>
      </c>
    </row>
    <row r="667" spans="1:22" x14ac:dyDescent="0.2">
      <c r="A667" s="129" t="s">
        <v>966</v>
      </c>
      <c r="B667" s="132" t="s">
        <v>965</v>
      </c>
      <c r="C667" s="112" t="str" cm="1">
        <f t="array" ref="C667">_xlfn.REGEXEXTRACT(All_modules[[#This Row],[Code]],"[0-9]")</f>
        <v>2</v>
      </c>
      <c r="D667" s="48" t="str">
        <f>RIGHT(All_modules[[#This Row],[Code]], 1)</f>
        <v>2</v>
      </c>
      <c r="E667" s="31">
        <v>10</v>
      </c>
      <c r="F667" s="45" t="s">
        <v>1512</v>
      </c>
      <c r="G667" s="119" t="s">
        <v>1402</v>
      </c>
      <c r="H667" s="36"/>
      <c r="I667" s="22" t="s">
        <v>1403</v>
      </c>
      <c r="J667" s="22"/>
      <c r="K667" s="22" t="s">
        <v>1403</v>
      </c>
      <c r="L667" s="22"/>
      <c r="M667" s="22"/>
      <c r="N667" s="22"/>
      <c r="O667" s="22" t="s">
        <v>1403</v>
      </c>
      <c r="P667" s="22"/>
      <c r="Q667" s="22"/>
      <c r="R667" s="29"/>
      <c r="S667" s="30"/>
      <c r="T667" s="21"/>
    </row>
    <row r="668" spans="1:22" x14ac:dyDescent="0.2">
      <c r="A668" s="129" t="s">
        <v>299</v>
      </c>
      <c r="B668" s="132" t="s">
        <v>298</v>
      </c>
      <c r="C668" s="112" t="str" cm="1">
        <f t="array" ref="C668">_xlfn.REGEXEXTRACT(All_modules[[#This Row],[Code]],"[0-9]")</f>
        <v>2</v>
      </c>
      <c r="D668" s="48" t="str">
        <f>RIGHT(All_modules[[#This Row],[Code]], 1)</f>
        <v>1</v>
      </c>
      <c r="E668" s="31">
        <v>10</v>
      </c>
      <c r="F668" s="45" t="s">
        <v>1512</v>
      </c>
      <c r="G668" s="119" t="s">
        <v>1402</v>
      </c>
      <c r="H668" s="36"/>
      <c r="I668" s="22"/>
      <c r="J668" s="22"/>
      <c r="K668" s="22"/>
      <c r="L668" s="22"/>
      <c r="M668" s="22"/>
      <c r="N668" s="22"/>
      <c r="O668" s="22"/>
      <c r="P668" s="22"/>
      <c r="Q668" s="22" t="s">
        <v>1403</v>
      </c>
      <c r="R668" s="29"/>
      <c r="S668" s="30"/>
      <c r="T668" s="21"/>
      <c r="V668" t="s">
        <v>300</v>
      </c>
    </row>
    <row r="669" spans="1:22" x14ac:dyDescent="0.2">
      <c r="A669" s="129" t="s">
        <v>301</v>
      </c>
      <c r="B669" s="125" t="s">
        <v>298</v>
      </c>
      <c r="C669" s="112" t="str" cm="1">
        <f t="array" ref="C669">_xlfn.REGEXEXTRACT(All_modules[[#This Row],[Code]],"[0-9]")</f>
        <v>2</v>
      </c>
      <c r="D669" s="48" t="str">
        <f>RIGHT(All_modules[[#This Row],[Code]], 1)</f>
        <v>2</v>
      </c>
      <c r="E669" s="30">
        <v>10</v>
      </c>
      <c r="F669" s="44" t="s">
        <v>1512</v>
      </c>
      <c r="G669" s="119" t="s">
        <v>1402</v>
      </c>
      <c r="I669" s="22"/>
      <c r="J669" s="22"/>
      <c r="K669" s="22"/>
      <c r="L669" s="22"/>
      <c r="M669" s="22"/>
      <c r="N669" s="22"/>
      <c r="O669" s="22"/>
      <c r="P669" s="22"/>
      <c r="Q669" s="22" t="s">
        <v>1403</v>
      </c>
      <c r="R669" s="29"/>
      <c r="S669" s="30"/>
      <c r="T669" s="21"/>
      <c r="V669" t="s">
        <v>300</v>
      </c>
    </row>
    <row r="670" spans="1:22" ht="16" thickBot="1" x14ac:dyDescent="0.25">
      <c r="A670" s="133" t="s">
        <v>375</v>
      </c>
      <c r="B670" s="125" t="s">
        <v>374</v>
      </c>
      <c r="C670" s="112" t="str" cm="1">
        <f t="array" ref="C670">_xlfn.REGEXEXTRACT(All_modules[[#This Row],[Code]],"[0-9]")</f>
        <v>2</v>
      </c>
      <c r="D670" s="48" t="str">
        <f>RIGHT(All_modules[[#This Row],[Code]], 1)</f>
        <v>1</v>
      </c>
      <c r="E670" s="30">
        <v>10</v>
      </c>
      <c r="F670" s="44" t="s">
        <v>1512</v>
      </c>
      <c r="G670" s="119" t="s">
        <v>1402</v>
      </c>
      <c r="I670" s="22"/>
      <c r="J670" s="22"/>
      <c r="K670" s="22"/>
      <c r="L670" s="22"/>
      <c r="M670" s="22"/>
      <c r="N670" s="22"/>
      <c r="O670" s="22"/>
      <c r="P670" s="22"/>
      <c r="Q670" s="22" t="s">
        <v>1403</v>
      </c>
      <c r="R670" s="29"/>
      <c r="S670" s="30" t="s">
        <v>1411</v>
      </c>
      <c r="T670" s="21"/>
    </row>
    <row r="671" spans="1:22" x14ac:dyDescent="0.2">
      <c r="A671" s="129" t="s">
        <v>457</v>
      </c>
      <c r="B671" s="28" t="s">
        <v>456</v>
      </c>
      <c r="C671" s="112" t="str" cm="1">
        <f t="array" ref="C671">_xlfn.REGEXEXTRACT(All_modules[[#This Row],[Code]],"[0-9]")</f>
        <v>2</v>
      </c>
      <c r="D671" s="114" t="str">
        <f>RIGHT(All_modules[[#This Row],[Code]], 1)</f>
        <v>1</v>
      </c>
      <c r="E671" s="30">
        <v>10</v>
      </c>
      <c r="F671" s="44" t="s">
        <v>1512</v>
      </c>
      <c r="G671" s="25" t="s">
        <v>1402</v>
      </c>
      <c r="R671" s="134"/>
      <c r="T671" s="4"/>
    </row>
    <row r="672" spans="1:22" x14ac:dyDescent="0.2">
      <c r="A672" s="129" t="s">
        <v>458</v>
      </c>
      <c r="B672" s="28" t="s">
        <v>456</v>
      </c>
      <c r="C672" s="112" t="str" cm="1">
        <f t="array" ref="C672">_xlfn.REGEXEXTRACT(All_modules[[#This Row],[Code]],"[0-9]")</f>
        <v>2</v>
      </c>
      <c r="D672" s="114" t="str">
        <f>RIGHT(All_modules[[#This Row],[Code]], 1)</f>
        <v>2</v>
      </c>
      <c r="E672" s="30">
        <v>10</v>
      </c>
      <c r="F672" s="44" t="s">
        <v>1512</v>
      </c>
      <c r="G672" s="25" t="s">
        <v>1402</v>
      </c>
      <c r="R672" s="134"/>
      <c r="T672" s="4"/>
    </row>
    <row r="673" spans="1:22" x14ac:dyDescent="0.2">
      <c r="A673" s="129" t="s">
        <v>1036</v>
      </c>
      <c r="B673" s="28" t="s">
        <v>1035</v>
      </c>
      <c r="C673" s="112" t="str" cm="1">
        <f t="array" ref="C673">_xlfn.REGEXEXTRACT(All_modules[[#This Row],[Code]],"[0-9]")</f>
        <v>2</v>
      </c>
      <c r="D673" s="114" t="str">
        <f>RIGHT(All_modules[[#This Row],[Code]], 1)</f>
        <v>2</v>
      </c>
      <c r="E673" s="30">
        <v>10</v>
      </c>
      <c r="F673" s="44" t="s">
        <v>1512</v>
      </c>
      <c r="G673" s="25" t="s">
        <v>1402</v>
      </c>
      <c r="I673" s="17" t="s">
        <v>1403</v>
      </c>
      <c r="J673" s="17" t="s">
        <v>1403</v>
      </c>
      <c r="O673" s="17" t="s">
        <v>1403</v>
      </c>
      <c r="R673" s="134"/>
      <c r="T673" s="4"/>
    </row>
    <row r="674" spans="1:22" x14ac:dyDescent="0.2">
      <c r="A674" s="129" t="s">
        <v>455</v>
      </c>
      <c r="B674" s="28" t="s">
        <v>454</v>
      </c>
      <c r="C674" s="112" t="str" cm="1">
        <f t="array" ref="C674">_xlfn.REGEXEXTRACT(All_modules[[#This Row],[Code]],"[0-9]")</f>
        <v>2</v>
      </c>
      <c r="D674" s="114" t="str">
        <f>RIGHT(All_modules[[#This Row],[Code]], 1)</f>
        <v>2</v>
      </c>
      <c r="E674" s="30">
        <v>10</v>
      </c>
      <c r="F674" s="44" t="s">
        <v>1512</v>
      </c>
      <c r="G674" s="25" t="s">
        <v>1402</v>
      </c>
      <c r="Q674" s="17" t="s">
        <v>1403</v>
      </c>
      <c r="R674" s="134"/>
      <c r="S674" s="2" t="s">
        <v>1428</v>
      </c>
      <c r="T674" s="4"/>
    </row>
    <row r="675" spans="1:22" x14ac:dyDescent="0.2">
      <c r="A675" s="129" t="s">
        <v>1378</v>
      </c>
      <c r="B675" s="28" t="s">
        <v>1377</v>
      </c>
      <c r="C675" s="112" t="str" cm="1">
        <f t="array" ref="C675">_xlfn.REGEXEXTRACT(All_modules[[#This Row],[Code]],"[0-9]")</f>
        <v>2</v>
      </c>
      <c r="D675" s="114" t="str">
        <f>RIGHT(All_modules[[#This Row],[Code]], 1)</f>
        <v>2</v>
      </c>
      <c r="E675" s="30">
        <v>10</v>
      </c>
      <c r="F675" s="44" t="s">
        <v>1512</v>
      </c>
      <c r="G675" s="25" t="s">
        <v>1402</v>
      </c>
      <c r="R675" s="134"/>
      <c r="T675" s="4"/>
    </row>
    <row r="676" spans="1:22" x14ac:dyDescent="0.2">
      <c r="A676" s="129" t="s">
        <v>759</v>
      </c>
      <c r="B676" s="28" t="s">
        <v>758</v>
      </c>
      <c r="C676" s="112" t="str" cm="1">
        <f t="array" ref="C676">_xlfn.REGEXEXTRACT(All_modules[[#This Row],[Code]],"[0-9]")</f>
        <v>2</v>
      </c>
      <c r="D676" s="114" t="str">
        <f>RIGHT(All_modules[[#This Row],[Code]], 1)</f>
        <v>2</v>
      </c>
      <c r="E676" s="30">
        <v>10</v>
      </c>
      <c r="F676" s="44" t="s">
        <v>1512</v>
      </c>
      <c r="G676" s="25" t="s">
        <v>1402</v>
      </c>
      <c r="R676" s="134"/>
      <c r="T676" s="4"/>
    </row>
    <row r="677" spans="1:22" x14ac:dyDescent="0.2">
      <c r="A677" s="129" t="s">
        <v>760</v>
      </c>
      <c r="B677" s="28" t="s">
        <v>758</v>
      </c>
      <c r="C677" s="112" t="str" cm="1">
        <f t="array" ref="C677">_xlfn.REGEXEXTRACT(All_modules[[#This Row],[Code]],"[0-9]")</f>
        <v>2</v>
      </c>
      <c r="D677" s="114" t="str">
        <f>RIGHT(All_modules[[#This Row],[Code]], 1)</f>
        <v>2</v>
      </c>
      <c r="E677" s="30">
        <v>20</v>
      </c>
      <c r="F677" s="44" t="s">
        <v>1512</v>
      </c>
      <c r="G677" s="25" t="s">
        <v>1402</v>
      </c>
      <c r="R677" s="134"/>
      <c r="T677" s="4"/>
    </row>
    <row r="678" spans="1:22" x14ac:dyDescent="0.2">
      <c r="A678" s="129" t="s">
        <v>439</v>
      </c>
      <c r="B678" s="28" t="s">
        <v>438</v>
      </c>
      <c r="C678" s="112" t="str" cm="1">
        <f t="array" ref="C678">_xlfn.REGEXEXTRACT(All_modules[[#This Row],[Code]],"[0-9]")</f>
        <v>2</v>
      </c>
      <c r="D678" s="114" t="str">
        <f>RIGHT(All_modules[[#This Row],[Code]], 1)</f>
        <v>2</v>
      </c>
      <c r="E678" s="30">
        <v>10</v>
      </c>
      <c r="F678" s="44" t="s">
        <v>1512</v>
      </c>
      <c r="G678" s="25" t="s">
        <v>1402</v>
      </c>
      <c r="Q678" s="17" t="s">
        <v>1403</v>
      </c>
      <c r="R678" s="134"/>
      <c r="S678" s="2" t="s">
        <v>1411</v>
      </c>
      <c r="T678" s="4"/>
    </row>
    <row r="679" spans="1:22" x14ac:dyDescent="0.2">
      <c r="A679" s="129" t="s">
        <v>1115</v>
      </c>
      <c r="B679" s="28" t="s">
        <v>1114</v>
      </c>
      <c r="C679" s="112" t="str" cm="1">
        <f t="array" ref="C679">_xlfn.REGEXEXTRACT(All_modules[[#This Row],[Code]],"[0-9]")</f>
        <v>2</v>
      </c>
      <c r="D679" s="114" t="str">
        <f>RIGHT(All_modules[[#This Row],[Code]], 1)</f>
        <v>1</v>
      </c>
      <c r="E679" s="30">
        <v>10</v>
      </c>
      <c r="F679" s="44" t="s">
        <v>1512</v>
      </c>
      <c r="G679" s="25" t="s">
        <v>1402</v>
      </c>
      <c r="R679" s="134"/>
      <c r="T679" s="4"/>
    </row>
    <row r="680" spans="1:22" x14ac:dyDescent="0.2">
      <c r="A680" s="129" t="s">
        <v>1116</v>
      </c>
      <c r="B680" s="28" t="s">
        <v>1114</v>
      </c>
      <c r="C680" s="112" t="str" cm="1">
        <f t="array" ref="C680">_xlfn.REGEXEXTRACT(All_modules[[#This Row],[Code]],"[0-9]")</f>
        <v>2</v>
      </c>
      <c r="D680" s="114" t="str">
        <f>RIGHT(All_modules[[#This Row],[Code]], 1)</f>
        <v>1</v>
      </c>
      <c r="E680" s="30">
        <v>20</v>
      </c>
      <c r="F680" s="44" t="s">
        <v>1512</v>
      </c>
      <c r="G680" s="25" t="s">
        <v>1402</v>
      </c>
      <c r="R680" s="134"/>
      <c r="T680" s="4"/>
      <c r="V680" t="s">
        <v>830</v>
      </c>
    </row>
    <row r="681" spans="1:22" x14ac:dyDescent="0.2">
      <c r="A681" s="129" t="s">
        <v>389</v>
      </c>
      <c r="B681" s="28" t="s">
        <v>388</v>
      </c>
      <c r="C681" s="112" t="str" cm="1">
        <f t="array" ref="C681">_xlfn.REGEXEXTRACT(All_modules[[#This Row],[Code]],"[0-9]")</f>
        <v>2</v>
      </c>
      <c r="D681" s="114" t="str">
        <f>RIGHT(All_modules[[#This Row],[Code]], 1)</f>
        <v>2</v>
      </c>
      <c r="E681" s="30">
        <v>10</v>
      </c>
      <c r="F681" s="44" t="s">
        <v>1512</v>
      </c>
      <c r="G681" s="25" t="s">
        <v>1402</v>
      </c>
      <c r="O681" s="17" t="s">
        <v>1403</v>
      </c>
      <c r="R681" s="134"/>
      <c r="S681" s="2" t="s">
        <v>1408</v>
      </c>
      <c r="T681" s="4"/>
    </row>
    <row r="682" spans="1:22" x14ac:dyDescent="0.2">
      <c r="A682" s="129" t="s">
        <v>867</v>
      </c>
      <c r="B682" s="141" t="s">
        <v>864</v>
      </c>
      <c r="C682" s="135" t="str" cm="1">
        <f t="array" ref="C682">_xlfn.REGEXEXTRACT(All_modules[[#This Row],[Code]],"[0-9]")</f>
        <v>3</v>
      </c>
      <c r="D682" s="143" t="str">
        <f>RIGHT(All_modules[[#This Row],[Code]], 1)</f>
        <v>2</v>
      </c>
      <c r="E682" s="30">
        <v>20</v>
      </c>
      <c r="F682" s="45" t="s">
        <v>1512</v>
      </c>
      <c r="G682" s="144" t="s">
        <v>1402</v>
      </c>
      <c r="H682" s="36"/>
      <c r="R682" s="134"/>
      <c r="T682" s="4"/>
    </row>
    <row r="683" spans="1:22" x14ac:dyDescent="0.2">
      <c r="A683" s="129" t="s">
        <v>868</v>
      </c>
      <c r="B683" s="28" t="s">
        <v>864</v>
      </c>
      <c r="C683" s="112" t="str" cm="1">
        <f t="array" ref="C683">_xlfn.REGEXEXTRACT(All_modules[[#This Row],[Code]],"[0-9]")</f>
        <v>3</v>
      </c>
      <c r="D683" s="114" t="str">
        <f>RIGHT(All_modules[[#This Row],[Code]], 1)</f>
        <v>2</v>
      </c>
      <c r="E683" s="30">
        <v>10</v>
      </c>
      <c r="F683" s="44" t="s">
        <v>1512</v>
      </c>
      <c r="G683" s="144" t="s">
        <v>1402</v>
      </c>
      <c r="R683" s="134"/>
      <c r="T683" s="4"/>
    </row>
    <row r="684" spans="1:22" x14ac:dyDescent="0.2">
      <c r="A684" s="129" t="s">
        <v>1249</v>
      </c>
      <c r="B684" s="28" t="s">
        <v>1248</v>
      </c>
      <c r="C684" s="112" t="str" cm="1">
        <f t="array" ref="C684">_xlfn.REGEXEXTRACT(All_modules[[#This Row],[Code]],"[0-9]")</f>
        <v>3</v>
      </c>
      <c r="D684" s="114" t="str">
        <f>RIGHT(All_modules[[#This Row],[Code]], 1)</f>
        <v>2</v>
      </c>
      <c r="E684" s="30">
        <v>10</v>
      </c>
      <c r="F684" s="44" t="s">
        <v>1512</v>
      </c>
      <c r="G684" s="144" t="s">
        <v>1402</v>
      </c>
      <c r="R684" s="134"/>
      <c r="T684" s="4"/>
    </row>
    <row r="685" spans="1:22" x14ac:dyDescent="0.2">
      <c r="A685" s="129" t="s">
        <v>1250</v>
      </c>
      <c r="B685" s="28" t="s">
        <v>1248</v>
      </c>
      <c r="C685" s="112" t="str" cm="1">
        <f t="array" ref="C685">_xlfn.REGEXEXTRACT(All_modules[[#This Row],[Code]],"[0-9]")</f>
        <v>3</v>
      </c>
      <c r="D685" s="114" t="str">
        <f>RIGHT(All_modules[[#This Row],[Code]], 1)</f>
        <v>2</v>
      </c>
      <c r="E685" s="30">
        <v>20</v>
      </c>
      <c r="F685" s="44" t="s">
        <v>1512</v>
      </c>
      <c r="G685" s="144" t="s">
        <v>1402</v>
      </c>
      <c r="R685" s="134"/>
      <c r="T685" s="4"/>
    </row>
    <row r="686" spans="1:22" x14ac:dyDescent="0.2">
      <c r="A686" s="129" t="s">
        <v>528</v>
      </c>
      <c r="B686" s="28" t="s">
        <v>525</v>
      </c>
      <c r="C686" s="112" t="str" cm="1">
        <f t="array" ref="C686">_xlfn.REGEXEXTRACT(All_modules[[#This Row],[Code]],"[0-9]")</f>
        <v>3</v>
      </c>
      <c r="D686" s="114" t="str">
        <f>RIGHT(All_modules[[#This Row],[Code]], 1)</f>
        <v>1</v>
      </c>
      <c r="E686" s="30">
        <v>10</v>
      </c>
      <c r="F686" s="44" t="s">
        <v>1512</v>
      </c>
      <c r="G686" s="144" t="s">
        <v>1402</v>
      </c>
      <c r="R686" s="134"/>
      <c r="T686" s="4"/>
    </row>
    <row r="687" spans="1:22" x14ac:dyDescent="0.2">
      <c r="A687" s="129" t="s">
        <v>529</v>
      </c>
      <c r="B687" s="28" t="s">
        <v>525</v>
      </c>
      <c r="C687" s="112" t="str" cm="1">
        <f t="array" ref="C687">_xlfn.REGEXEXTRACT(All_modules[[#This Row],[Code]],"[0-9]")</f>
        <v>3</v>
      </c>
      <c r="D687" s="114" t="str">
        <f>RIGHT(All_modules[[#This Row],[Code]], 1)</f>
        <v>1</v>
      </c>
      <c r="E687" s="30">
        <v>20</v>
      </c>
      <c r="F687" s="44" t="s">
        <v>1512</v>
      </c>
      <c r="G687" s="144" t="s">
        <v>1402</v>
      </c>
      <c r="R687" s="134"/>
      <c r="T687" s="4"/>
    </row>
    <row r="688" spans="1:22" x14ac:dyDescent="0.2">
      <c r="A688" s="129" t="s">
        <v>287</v>
      </c>
      <c r="B688" s="28" t="s">
        <v>284</v>
      </c>
      <c r="C688" s="112" t="str" cm="1">
        <f t="array" ref="C688">_xlfn.REGEXEXTRACT(All_modules[[#This Row],[Code]],"[0-9]")</f>
        <v>3</v>
      </c>
      <c r="D688" s="114" t="str">
        <f>RIGHT(All_modules[[#This Row],[Code]], 1)</f>
        <v>1</v>
      </c>
      <c r="E688" s="30">
        <v>10</v>
      </c>
      <c r="F688" s="44" t="s">
        <v>1512</v>
      </c>
      <c r="G688" s="144" t="s">
        <v>1402</v>
      </c>
      <c r="P688" s="17" t="s">
        <v>1403</v>
      </c>
      <c r="R688" s="134"/>
      <c r="S688" s="2" t="s">
        <v>1441</v>
      </c>
      <c r="T688" s="4"/>
    </row>
    <row r="689" spans="1:22" x14ac:dyDescent="0.2">
      <c r="A689" s="129" t="s">
        <v>288</v>
      </c>
      <c r="B689" s="28" t="s">
        <v>284</v>
      </c>
      <c r="C689" s="112" t="str" cm="1">
        <f t="array" ref="C689">_xlfn.REGEXEXTRACT(All_modules[[#This Row],[Code]],"[0-9]")</f>
        <v>3</v>
      </c>
      <c r="D689" s="114" t="str">
        <f>RIGHT(All_modules[[#This Row],[Code]], 1)</f>
        <v>1</v>
      </c>
      <c r="E689" s="30">
        <v>20</v>
      </c>
      <c r="F689" s="44" t="s">
        <v>1512</v>
      </c>
      <c r="G689" s="144" t="s">
        <v>1402</v>
      </c>
      <c r="P689" s="17" t="s">
        <v>1403</v>
      </c>
      <c r="R689" s="134"/>
      <c r="S689" s="2" t="s">
        <v>1441</v>
      </c>
      <c r="T689" s="4"/>
    </row>
    <row r="690" spans="1:22" x14ac:dyDescent="0.2">
      <c r="A690" s="129" t="s">
        <v>840</v>
      </c>
      <c r="B690" s="28" t="s">
        <v>839</v>
      </c>
      <c r="C690" s="112" t="str" cm="1">
        <f t="array" ref="C690">_xlfn.REGEXEXTRACT(All_modules[[#This Row],[Code]],"[0-9]")</f>
        <v>5</v>
      </c>
      <c r="D690" s="114" t="str">
        <f>RIGHT(All_modules[[#This Row],[Code]], 1)</f>
        <v>1</v>
      </c>
      <c r="E690" s="30">
        <v>10</v>
      </c>
      <c r="F690" s="44" t="s">
        <v>1513</v>
      </c>
      <c r="G690" s="144" t="s">
        <v>1402</v>
      </c>
      <c r="R690" s="134" t="s">
        <v>1403</v>
      </c>
      <c r="T690" s="4"/>
      <c r="V690" t="s">
        <v>841</v>
      </c>
    </row>
    <row r="691" spans="1:22" x14ac:dyDescent="0.2">
      <c r="A691" s="129" t="s">
        <v>842</v>
      </c>
      <c r="B691" s="28" t="s">
        <v>839</v>
      </c>
      <c r="C691" s="112" t="str" cm="1">
        <f t="array" ref="C691">_xlfn.REGEXEXTRACT(All_modules[[#This Row],[Code]],"[0-9]")</f>
        <v>5</v>
      </c>
      <c r="D691" s="114" t="str">
        <f>RIGHT(All_modules[[#This Row],[Code]], 1)</f>
        <v>2</v>
      </c>
      <c r="E691" s="30">
        <v>10</v>
      </c>
      <c r="F691" s="44" t="s">
        <v>1513</v>
      </c>
      <c r="G691" s="144" t="s">
        <v>1402</v>
      </c>
      <c r="R691" s="134" t="s">
        <v>1403</v>
      </c>
      <c r="T691" s="4"/>
      <c r="V691" t="s">
        <v>841</v>
      </c>
    </row>
    <row r="692" spans="1:22" x14ac:dyDescent="0.2">
      <c r="A692" s="129" t="s">
        <v>844</v>
      </c>
      <c r="B692" s="28" t="s">
        <v>843</v>
      </c>
      <c r="C692" s="112" t="str" cm="1">
        <f t="array" ref="C692">_xlfn.REGEXEXTRACT(All_modules[[#This Row],[Code]],"[0-9]")</f>
        <v>5</v>
      </c>
      <c r="D692" s="114" t="str">
        <f>RIGHT(All_modules[[#This Row],[Code]], 1)</f>
        <v>2</v>
      </c>
      <c r="E692" s="30">
        <v>10</v>
      </c>
      <c r="F692" s="44" t="s">
        <v>1513</v>
      </c>
      <c r="G692" s="144" t="s">
        <v>1402</v>
      </c>
      <c r="R692" s="134"/>
      <c r="T692" s="4"/>
      <c r="V692" t="s">
        <v>845</v>
      </c>
    </row>
    <row r="693" spans="1:22" x14ac:dyDescent="0.2">
      <c r="A693" s="129" t="s">
        <v>76</v>
      </c>
      <c r="B693" s="141" t="s">
        <v>75</v>
      </c>
      <c r="C693" s="135"/>
      <c r="D693" s="143" t="str">
        <f>RIGHT(All_modules[[#This Row],[Code]], 1)</f>
        <v>*</v>
      </c>
      <c r="E693" s="30"/>
      <c r="F693" s="45" t="s">
        <v>1514</v>
      </c>
      <c r="G693" s="144" t="s">
        <v>1402</v>
      </c>
      <c r="H693" s="36"/>
      <c r="R693" s="134" t="s">
        <v>1403</v>
      </c>
      <c r="T693" s="4"/>
      <c r="V693" t="s">
        <v>1515</v>
      </c>
    </row>
  </sheetData>
  <dataConsolidate/>
  <phoneticPr fontId="4" type="noConversion"/>
  <dataValidations count="2">
    <dataValidation type="list" errorStyle="warning" allowBlank="1" sqref="U661:U662 U576:U613" xr:uid="{00000000-0002-0000-0600-000000000000}">
      <formula1>#REF!</formula1>
    </dataValidation>
    <dataValidation allowBlank="1" showInputMessage="1" showErrorMessage="1" sqref="R1:R1048576" xr:uid="{4F484591-0169-4DE4-B628-27F16D9D26DF}"/>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Themes!$B$3:$B$30</xm:f>
          </x14:formula1>
          <xm:sqref>S507 S508:T662 S2:T506</xm:sqref>
        </x14:dataValidation>
        <x14:dataValidation type="list" allowBlank="1" showInputMessage="1" showErrorMessage="1" xr:uid="{00000000-0002-0000-0600-000005000000}">
          <x14:formula1>
            <xm:f>Themes!$C$5:$C$14</xm:f>
          </x14:formula1>
          <xm:sqref>U93:U575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1"/>
  <sheetViews>
    <sheetView workbookViewId="0">
      <selection activeCell="E18" sqref="E18"/>
    </sheetView>
  </sheetViews>
  <sheetFormatPr baseColWidth="10" defaultColWidth="8.83203125" defaultRowHeight="15" x14ac:dyDescent="0.2"/>
  <cols>
    <col min="1" max="1" width="50.5" customWidth="1"/>
    <col min="2" max="2" width="39.5" customWidth="1"/>
    <col min="3" max="3" width="30.5" customWidth="1"/>
  </cols>
  <sheetData>
    <row r="1" spans="1:15" x14ac:dyDescent="0.2">
      <c r="A1" s="1" t="s">
        <v>1516</v>
      </c>
      <c r="B1" s="1" t="s">
        <v>1517</v>
      </c>
      <c r="C1" s="1" t="s">
        <v>1518</v>
      </c>
    </row>
    <row r="2" spans="1:15" x14ac:dyDescent="0.2">
      <c r="A2" s="1"/>
      <c r="B2" s="14" t="s">
        <v>1394</v>
      </c>
    </row>
    <row r="3" spans="1:15" x14ac:dyDescent="0.2">
      <c r="A3" t="s">
        <v>68</v>
      </c>
      <c r="B3" t="s">
        <v>1405</v>
      </c>
    </row>
    <row r="4" spans="1:15" x14ac:dyDescent="0.2">
      <c r="A4" t="s">
        <v>61</v>
      </c>
      <c r="B4" t="s">
        <v>1480</v>
      </c>
      <c r="C4" t="s">
        <v>1417</v>
      </c>
    </row>
    <row r="5" spans="1:15" x14ac:dyDescent="0.2">
      <c r="A5" t="s">
        <v>69</v>
      </c>
      <c r="B5" t="s">
        <v>1410</v>
      </c>
      <c r="C5" t="s">
        <v>1519</v>
      </c>
      <c r="F5" s="6" t="s">
        <v>1520</v>
      </c>
      <c r="M5" t="s">
        <v>1521</v>
      </c>
    </row>
    <row r="6" spans="1:15" x14ac:dyDescent="0.2">
      <c r="A6" t="s">
        <v>66</v>
      </c>
      <c r="B6" t="s">
        <v>1409</v>
      </c>
      <c r="C6" t="s">
        <v>1522</v>
      </c>
      <c r="M6" t="s">
        <v>1523</v>
      </c>
    </row>
    <row r="7" spans="1:15" x14ac:dyDescent="0.2">
      <c r="A7" t="s">
        <v>64</v>
      </c>
      <c r="B7" t="s">
        <v>1441</v>
      </c>
      <c r="C7" t="s">
        <v>1425</v>
      </c>
      <c r="F7" t="s">
        <v>1524</v>
      </c>
      <c r="M7" t="s">
        <v>71</v>
      </c>
    </row>
    <row r="8" spans="1:15" x14ac:dyDescent="0.2">
      <c r="A8" t="s">
        <v>71</v>
      </c>
      <c r="B8" t="s">
        <v>1411</v>
      </c>
      <c r="C8" t="s">
        <v>1495</v>
      </c>
      <c r="M8" t="s">
        <v>1525</v>
      </c>
    </row>
    <row r="9" spans="1:15" x14ac:dyDescent="0.2">
      <c r="A9" t="s">
        <v>70</v>
      </c>
      <c r="B9" t="s">
        <v>1406</v>
      </c>
      <c r="C9" t="s">
        <v>1481</v>
      </c>
    </row>
    <row r="10" spans="1:15" x14ac:dyDescent="0.2">
      <c r="A10" t="s">
        <v>63</v>
      </c>
      <c r="B10" t="s">
        <v>1465</v>
      </c>
      <c r="C10" t="s">
        <v>1526</v>
      </c>
      <c r="F10" t="s">
        <v>1527</v>
      </c>
      <c r="I10" s="6" t="s">
        <v>65</v>
      </c>
    </row>
    <row r="11" spans="1:15" x14ac:dyDescent="0.2">
      <c r="A11" t="s">
        <v>65</v>
      </c>
      <c r="B11" t="s">
        <v>1437</v>
      </c>
      <c r="C11" t="s">
        <v>1507</v>
      </c>
      <c r="K11" t="s">
        <v>1528</v>
      </c>
    </row>
    <row r="12" spans="1:15" x14ac:dyDescent="0.2">
      <c r="A12" t="s">
        <v>67</v>
      </c>
      <c r="B12" t="s">
        <v>1415</v>
      </c>
      <c r="C12" t="s">
        <v>1529</v>
      </c>
      <c r="F12" s="6" t="s">
        <v>1530</v>
      </c>
      <c r="N12" s="6" t="s">
        <v>1531</v>
      </c>
    </row>
    <row r="13" spans="1:15" x14ac:dyDescent="0.2">
      <c r="B13" t="s">
        <v>1427</v>
      </c>
      <c r="C13" t="s">
        <v>1462</v>
      </c>
    </row>
    <row r="14" spans="1:15" x14ac:dyDescent="0.2">
      <c r="B14" t="s">
        <v>1420</v>
      </c>
      <c r="F14" t="s">
        <v>1532</v>
      </c>
      <c r="I14" t="s">
        <v>1533</v>
      </c>
      <c r="J14" t="s">
        <v>1534</v>
      </c>
      <c r="K14" t="s">
        <v>1535</v>
      </c>
      <c r="L14" t="s">
        <v>1536</v>
      </c>
      <c r="M14" t="s">
        <v>1537</v>
      </c>
      <c r="N14" t="s">
        <v>1538</v>
      </c>
      <c r="O14" t="s">
        <v>1539</v>
      </c>
    </row>
    <row r="15" spans="1:15" x14ac:dyDescent="0.2">
      <c r="B15" t="s">
        <v>1419</v>
      </c>
      <c r="J15" t="s">
        <v>1540</v>
      </c>
    </row>
    <row r="16" spans="1:15" x14ac:dyDescent="0.2">
      <c r="B16" t="s">
        <v>1442</v>
      </c>
      <c r="F16" t="s">
        <v>1541</v>
      </c>
      <c r="M16" t="s">
        <v>1542</v>
      </c>
    </row>
    <row r="17" spans="2:13" x14ac:dyDescent="0.2">
      <c r="B17" s="7" t="s">
        <v>1414</v>
      </c>
    </row>
    <row r="18" spans="2:13" x14ac:dyDescent="0.2">
      <c r="B18" s="7" t="s">
        <v>1412</v>
      </c>
      <c r="F18" t="s">
        <v>1543</v>
      </c>
      <c r="G18" t="s">
        <v>1544</v>
      </c>
      <c r="H18" t="s">
        <v>1545</v>
      </c>
      <c r="I18" t="s">
        <v>1546</v>
      </c>
      <c r="J18" t="s">
        <v>1547</v>
      </c>
      <c r="M18" s="6" t="s">
        <v>67</v>
      </c>
    </row>
    <row r="19" spans="2:13" x14ac:dyDescent="0.2">
      <c r="B19" t="s">
        <v>1428</v>
      </c>
      <c r="G19" s="6" t="s">
        <v>1548</v>
      </c>
    </row>
    <row r="20" spans="2:13" x14ac:dyDescent="0.2">
      <c r="B20" t="s">
        <v>1549</v>
      </c>
    </row>
    <row r="21" spans="2:13" x14ac:dyDescent="0.2">
      <c r="B21" t="s">
        <v>1438</v>
      </c>
      <c r="C21" s="7"/>
      <c r="F21" t="s">
        <v>1550</v>
      </c>
      <c r="G21" t="s">
        <v>1551</v>
      </c>
      <c r="H21" t="s">
        <v>1536</v>
      </c>
    </row>
    <row r="22" spans="2:13" x14ac:dyDescent="0.2">
      <c r="B22" t="s">
        <v>1448</v>
      </c>
    </row>
    <row r="23" spans="2:13" x14ac:dyDescent="0.2">
      <c r="B23" t="s">
        <v>1418</v>
      </c>
      <c r="K23" t="s">
        <v>1552</v>
      </c>
    </row>
    <row r="24" spans="2:13" x14ac:dyDescent="0.2">
      <c r="B24" t="s">
        <v>1408</v>
      </c>
      <c r="C24" s="7"/>
      <c r="K24" t="s">
        <v>1553</v>
      </c>
    </row>
    <row r="25" spans="2:13" x14ac:dyDescent="0.2">
      <c r="B25" t="s">
        <v>1456</v>
      </c>
      <c r="K25" t="s">
        <v>1554</v>
      </c>
    </row>
    <row r="26" spans="2:13" x14ac:dyDescent="0.2">
      <c r="B26" t="s">
        <v>1432</v>
      </c>
    </row>
    <row r="27" spans="2:13" x14ac:dyDescent="0.2">
      <c r="B27" t="s">
        <v>1416</v>
      </c>
    </row>
    <row r="28" spans="2:13" x14ac:dyDescent="0.2">
      <c r="B28" s="7" t="s">
        <v>1429</v>
      </c>
    </row>
    <row r="29" spans="2:13" x14ac:dyDescent="0.2">
      <c r="B29" t="s">
        <v>1404</v>
      </c>
      <c r="C29" s="7"/>
      <c r="F29" t="s">
        <v>1555</v>
      </c>
    </row>
    <row r="30" spans="2:13" x14ac:dyDescent="0.2">
      <c r="B30" t="s">
        <v>1430</v>
      </c>
      <c r="F30" t="s">
        <v>1556</v>
      </c>
    </row>
    <row r="31" spans="2:13" x14ac:dyDescent="0.2">
      <c r="F31" t="s">
        <v>1557</v>
      </c>
    </row>
  </sheetData>
  <sortState xmlns:xlrd2="http://schemas.microsoft.com/office/spreadsheetml/2017/richdata2" ref="C4:C13">
    <sortCondition ref="C4:C13"/>
  </sortState>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EA7FA-3789-4F57-BE5F-0A0C0B9903E4}">
  <dimension ref="A2:A20"/>
  <sheetViews>
    <sheetView workbookViewId="0">
      <selection activeCell="F13" sqref="F13"/>
    </sheetView>
  </sheetViews>
  <sheetFormatPr baseColWidth="10" defaultColWidth="8.83203125" defaultRowHeight="15" x14ac:dyDescent="0.2"/>
  <cols>
    <col min="1" max="1" width="82.1640625" bestFit="1" customWidth="1"/>
  </cols>
  <sheetData>
    <row r="2" spans="1:1" x14ac:dyDescent="0.2">
      <c r="A2" s="122" t="s">
        <v>1558</v>
      </c>
    </row>
    <row r="4" spans="1:1" x14ac:dyDescent="0.2">
      <c r="A4" t="s">
        <v>1559</v>
      </c>
    </row>
    <row r="6" spans="1:1" x14ac:dyDescent="0.2">
      <c r="A6" t="s">
        <v>1560</v>
      </c>
    </row>
    <row r="8" spans="1:1" x14ac:dyDescent="0.2">
      <c r="A8" t="s">
        <v>1561</v>
      </c>
    </row>
    <row r="9" spans="1:1" x14ac:dyDescent="0.2">
      <c r="A9" t="s">
        <v>1560</v>
      </c>
    </row>
    <row r="11" spans="1:1" x14ac:dyDescent="0.2">
      <c r="A11" t="s">
        <v>1562</v>
      </c>
    </row>
    <row r="13" spans="1:1" x14ac:dyDescent="0.2">
      <c r="A13" t="s">
        <v>1560</v>
      </c>
    </row>
    <row r="15" spans="1:1" x14ac:dyDescent="0.2">
      <c r="A15" t="s">
        <v>1563</v>
      </c>
    </row>
    <row r="19" spans="1:1" x14ac:dyDescent="0.2">
      <c r="A19" s="122" t="s">
        <v>1564</v>
      </c>
    </row>
    <row r="20" spans="1:1" x14ac:dyDescent="0.2">
      <c r="A20" t="s">
        <v>1565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36B33-859F-7148-BEEC-AA438AF517D1}">
  <dimension ref="A1:V675"/>
  <sheetViews>
    <sheetView workbookViewId="0">
      <selection activeCell="E12" sqref="E12"/>
    </sheetView>
  </sheetViews>
  <sheetFormatPr baseColWidth="10" defaultColWidth="11.5" defaultRowHeight="15" x14ac:dyDescent="0.2"/>
  <cols>
    <col min="6" max="6" width="13" customWidth="1"/>
    <col min="7" max="7" width="13.33203125" customWidth="1"/>
    <col min="8" max="8" width="12.83203125" customWidth="1"/>
    <col min="9" max="9" width="14.5" customWidth="1"/>
    <col min="10" max="10" width="15.33203125" customWidth="1"/>
    <col min="11" max="11" width="19.33203125" customWidth="1"/>
    <col min="12" max="12" width="17.33203125" customWidth="1"/>
    <col min="13" max="13" width="23.1640625" customWidth="1"/>
    <col min="14" max="14" width="17.6640625" customWidth="1"/>
    <col min="15" max="15" width="25" customWidth="1"/>
    <col min="16" max="16" width="23.6640625" customWidth="1"/>
    <col min="17" max="17" width="25.1640625" customWidth="1"/>
    <col min="18" max="18" width="11.33203125" customWidth="1"/>
    <col min="19" max="20" width="14.33203125" customWidth="1"/>
  </cols>
  <sheetData>
    <row r="1" spans="1:22" x14ac:dyDescent="0.2">
      <c r="A1" t="s">
        <v>73</v>
      </c>
      <c r="B1" t="s">
        <v>72</v>
      </c>
      <c r="C1" t="s">
        <v>25</v>
      </c>
      <c r="D1" t="s">
        <v>27</v>
      </c>
      <c r="E1" t="s">
        <v>9</v>
      </c>
      <c r="F1" t="s">
        <v>21</v>
      </c>
      <c r="G1" t="s">
        <v>1399</v>
      </c>
      <c r="H1" t="s">
        <v>1400</v>
      </c>
      <c r="I1" t="s">
        <v>61</v>
      </c>
      <c r="J1" t="s">
        <v>63</v>
      </c>
      <c r="K1" t="s">
        <v>64</v>
      </c>
      <c r="L1" t="s">
        <v>65</v>
      </c>
      <c r="M1" t="s">
        <v>66</v>
      </c>
      <c r="N1" t="s">
        <v>67</v>
      </c>
      <c r="O1" t="s">
        <v>68</v>
      </c>
      <c r="P1" t="s">
        <v>69</v>
      </c>
      <c r="Q1" t="s">
        <v>70</v>
      </c>
      <c r="R1" t="s">
        <v>71</v>
      </c>
      <c r="S1" t="s">
        <v>1395</v>
      </c>
      <c r="T1" t="s">
        <v>1396</v>
      </c>
      <c r="U1" t="s">
        <v>1397</v>
      </c>
      <c r="V1" t="s">
        <v>74</v>
      </c>
    </row>
    <row r="2" spans="1:22" x14ac:dyDescent="0.2">
      <c r="A2" t="s">
        <v>86</v>
      </c>
      <c r="B2" t="s">
        <v>85</v>
      </c>
      <c r="C2">
        <v>1</v>
      </c>
      <c r="D2">
        <v>2</v>
      </c>
      <c r="E2">
        <v>20</v>
      </c>
      <c r="F2" t="s">
        <v>1401</v>
      </c>
      <c r="G2" t="s">
        <v>1402</v>
      </c>
      <c r="H2">
        <v>4</v>
      </c>
      <c r="L2" t="s">
        <v>1403</v>
      </c>
      <c r="M2" t="s">
        <v>1403</v>
      </c>
      <c r="N2" t="s">
        <v>1403</v>
      </c>
    </row>
    <row r="3" spans="1:22" x14ac:dyDescent="0.2">
      <c r="A3" t="s">
        <v>702</v>
      </c>
      <c r="B3" t="s">
        <v>701</v>
      </c>
      <c r="C3">
        <v>1</v>
      </c>
      <c r="D3">
        <v>1</v>
      </c>
      <c r="E3">
        <v>20</v>
      </c>
      <c r="F3" t="s">
        <v>1401</v>
      </c>
      <c r="G3" t="s">
        <v>1402</v>
      </c>
      <c r="H3">
        <v>4</v>
      </c>
      <c r="N3" t="s">
        <v>1403</v>
      </c>
      <c r="S3" t="s">
        <v>1404</v>
      </c>
    </row>
    <row r="4" spans="1:22" x14ac:dyDescent="0.2">
      <c r="A4" t="s">
        <v>144</v>
      </c>
      <c r="B4" t="s">
        <v>143</v>
      </c>
      <c r="C4">
        <v>1</v>
      </c>
      <c r="D4">
        <v>1</v>
      </c>
      <c r="E4">
        <v>20</v>
      </c>
      <c r="F4" t="s">
        <v>1401</v>
      </c>
      <c r="G4" t="s">
        <v>1402</v>
      </c>
    </row>
    <row r="5" spans="1:22" x14ac:dyDescent="0.2">
      <c r="A5" t="s">
        <v>1331</v>
      </c>
      <c r="B5" t="s">
        <v>1330</v>
      </c>
      <c r="C5">
        <v>1</v>
      </c>
      <c r="D5">
        <v>2</v>
      </c>
      <c r="E5">
        <v>20</v>
      </c>
      <c r="F5" t="s">
        <v>1401</v>
      </c>
      <c r="G5" t="s">
        <v>1402</v>
      </c>
    </row>
    <row r="6" spans="1:22" x14ac:dyDescent="0.2">
      <c r="A6" t="s">
        <v>140</v>
      </c>
      <c r="B6" t="s">
        <v>139</v>
      </c>
      <c r="C6">
        <v>2</v>
      </c>
      <c r="D6">
        <v>2</v>
      </c>
      <c r="E6">
        <v>20</v>
      </c>
      <c r="F6" t="s">
        <v>1401</v>
      </c>
      <c r="G6" t="s">
        <v>1402</v>
      </c>
      <c r="H6">
        <v>4</v>
      </c>
      <c r="N6" t="s">
        <v>1403</v>
      </c>
      <c r="S6" t="s">
        <v>1405</v>
      </c>
    </row>
    <row r="7" spans="1:22" x14ac:dyDescent="0.2">
      <c r="A7" t="s">
        <v>297</v>
      </c>
      <c r="B7" t="s">
        <v>296</v>
      </c>
      <c r="C7">
        <v>2</v>
      </c>
      <c r="D7">
        <v>2</v>
      </c>
      <c r="E7">
        <v>20</v>
      </c>
      <c r="F7" t="s">
        <v>1401</v>
      </c>
      <c r="G7" t="s">
        <v>1402</v>
      </c>
    </row>
    <row r="8" spans="1:22" x14ac:dyDescent="0.2">
      <c r="A8" t="s">
        <v>1382</v>
      </c>
      <c r="B8" t="s">
        <v>1381</v>
      </c>
      <c r="C8">
        <v>2</v>
      </c>
      <c r="D8">
        <v>2</v>
      </c>
      <c r="E8">
        <v>20</v>
      </c>
      <c r="F8" t="s">
        <v>1401</v>
      </c>
      <c r="G8" t="s">
        <v>1402</v>
      </c>
    </row>
    <row r="9" spans="1:22" x14ac:dyDescent="0.2">
      <c r="A9" t="s">
        <v>522</v>
      </c>
      <c r="B9" t="s">
        <v>521</v>
      </c>
      <c r="C9">
        <v>2</v>
      </c>
      <c r="D9">
        <v>1</v>
      </c>
      <c r="E9">
        <v>20</v>
      </c>
      <c r="F9" t="s">
        <v>1401</v>
      </c>
      <c r="G9" t="s">
        <v>1402</v>
      </c>
      <c r="H9">
        <v>4</v>
      </c>
      <c r="L9" t="s">
        <v>1403</v>
      </c>
      <c r="S9" t="s">
        <v>1406</v>
      </c>
    </row>
    <row r="10" spans="1:22" x14ac:dyDescent="0.2">
      <c r="A10" t="s">
        <v>146</v>
      </c>
      <c r="B10" t="s">
        <v>145</v>
      </c>
      <c r="C10">
        <v>2</v>
      </c>
      <c r="D10">
        <v>1</v>
      </c>
      <c r="E10">
        <v>20</v>
      </c>
      <c r="F10" t="s">
        <v>1401</v>
      </c>
      <c r="G10" t="s">
        <v>1402</v>
      </c>
    </row>
    <row r="11" spans="1:22" x14ac:dyDescent="0.2">
      <c r="A11" t="s">
        <v>1209</v>
      </c>
      <c r="B11" t="s">
        <v>1208</v>
      </c>
      <c r="C11">
        <v>2</v>
      </c>
      <c r="D11">
        <v>1</v>
      </c>
      <c r="E11">
        <v>20</v>
      </c>
      <c r="F11" t="s">
        <v>1401</v>
      </c>
      <c r="G11" t="s">
        <v>1402</v>
      </c>
    </row>
    <row r="12" spans="1:22" x14ac:dyDescent="0.2">
      <c r="A12" t="s">
        <v>138</v>
      </c>
      <c r="B12" t="s">
        <v>137</v>
      </c>
      <c r="C12">
        <v>3</v>
      </c>
      <c r="D12">
        <v>1</v>
      </c>
      <c r="E12">
        <v>20</v>
      </c>
      <c r="F12" t="s">
        <v>1401</v>
      </c>
      <c r="G12" t="s">
        <v>1402</v>
      </c>
    </row>
    <row r="13" spans="1:22" x14ac:dyDescent="0.2">
      <c r="A13" t="s">
        <v>849</v>
      </c>
      <c r="B13" t="s">
        <v>848</v>
      </c>
      <c r="C13">
        <v>3</v>
      </c>
      <c r="D13">
        <v>2</v>
      </c>
      <c r="E13">
        <v>20</v>
      </c>
      <c r="F13" t="s">
        <v>1401</v>
      </c>
      <c r="G13" t="s">
        <v>1402</v>
      </c>
    </row>
    <row r="14" spans="1:22" x14ac:dyDescent="0.2">
      <c r="A14" t="s">
        <v>632</v>
      </c>
      <c r="B14" t="s">
        <v>631</v>
      </c>
      <c r="C14">
        <v>3</v>
      </c>
      <c r="D14">
        <v>1</v>
      </c>
      <c r="E14">
        <v>20</v>
      </c>
      <c r="F14" t="s">
        <v>1401</v>
      </c>
      <c r="G14" t="s">
        <v>1402</v>
      </c>
    </row>
    <row r="15" spans="1:22" x14ac:dyDescent="0.2">
      <c r="A15" t="s">
        <v>311</v>
      </c>
      <c r="B15" t="s">
        <v>310</v>
      </c>
      <c r="C15">
        <v>3</v>
      </c>
      <c r="D15">
        <v>1</v>
      </c>
      <c r="E15">
        <v>20</v>
      </c>
      <c r="F15" t="s">
        <v>1401</v>
      </c>
      <c r="G15" t="s">
        <v>1402</v>
      </c>
    </row>
    <row r="16" spans="1:22" x14ac:dyDescent="0.2">
      <c r="A16" t="s">
        <v>612</v>
      </c>
      <c r="B16" t="s">
        <v>611</v>
      </c>
      <c r="C16">
        <v>3</v>
      </c>
      <c r="D16">
        <v>1</v>
      </c>
      <c r="E16">
        <v>20</v>
      </c>
      <c r="F16" t="s">
        <v>1401</v>
      </c>
      <c r="G16" t="s">
        <v>1402</v>
      </c>
    </row>
    <row r="17" spans="1:22" x14ac:dyDescent="0.2">
      <c r="A17" t="s">
        <v>277</v>
      </c>
      <c r="B17" t="s">
        <v>276</v>
      </c>
      <c r="C17">
        <v>3</v>
      </c>
      <c r="D17">
        <v>2</v>
      </c>
      <c r="E17">
        <v>20</v>
      </c>
      <c r="F17" t="s">
        <v>1401</v>
      </c>
      <c r="G17" t="s">
        <v>1402</v>
      </c>
    </row>
    <row r="18" spans="1:22" x14ac:dyDescent="0.2">
      <c r="A18" t="s">
        <v>142</v>
      </c>
      <c r="B18" t="s">
        <v>141</v>
      </c>
      <c r="C18">
        <v>3</v>
      </c>
      <c r="D18">
        <v>2</v>
      </c>
      <c r="E18">
        <v>20</v>
      </c>
      <c r="F18" t="s">
        <v>1401</v>
      </c>
      <c r="G18" t="s">
        <v>1402</v>
      </c>
    </row>
    <row r="19" spans="1:22" x14ac:dyDescent="0.2">
      <c r="A19" t="s">
        <v>542</v>
      </c>
      <c r="B19" t="s">
        <v>541</v>
      </c>
      <c r="C19">
        <v>1</v>
      </c>
      <c r="D19">
        <v>1</v>
      </c>
      <c r="E19">
        <v>10</v>
      </c>
      <c r="F19" t="s">
        <v>1407</v>
      </c>
      <c r="G19" t="s">
        <v>1402</v>
      </c>
      <c r="Q19" t="s">
        <v>1403</v>
      </c>
    </row>
    <row r="20" spans="1:22" x14ac:dyDescent="0.2">
      <c r="A20" t="s">
        <v>547</v>
      </c>
      <c r="B20" t="s">
        <v>546</v>
      </c>
      <c r="C20">
        <v>1</v>
      </c>
      <c r="D20">
        <v>2</v>
      </c>
      <c r="E20">
        <v>10</v>
      </c>
      <c r="F20" t="s">
        <v>1407</v>
      </c>
      <c r="G20" t="s">
        <v>1402</v>
      </c>
      <c r="O20" t="s">
        <v>1403</v>
      </c>
      <c r="S20" t="s">
        <v>1408</v>
      </c>
    </row>
    <row r="21" spans="1:22" x14ac:dyDescent="0.2">
      <c r="A21" t="s">
        <v>538</v>
      </c>
      <c r="B21" t="s">
        <v>537</v>
      </c>
      <c r="C21">
        <v>1</v>
      </c>
      <c r="D21">
        <v>2</v>
      </c>
      <c r="E21">
        <v>10</v>
      </c>
      <c r="F21" t="s">
        <v>1407</v>
      </c>
      <c r="G21" t="s">
        <v>1402</v>
      </c>
      <c r="M21" t="s">
        <v>1403</v>
      </c>
      <c r="S21" t="s">
        <v>1409</v>
      </c>
    </row>
    <row r="22" spans="1:22" x14ac:dyDescent="0.2">
      <c r="A22" t="s">
        <v>245</v>
      </c>
      <c r="B22" t="s">
        <v>244</v>
      </c>
      <c r="C22">
        <v>1</v>
      </c>
      <c r="D22">
        <v>2</v>
      </c>
      <c r="E22">
        <v>10</v>
      </c>
      <c r="F22" t="s">
        <v>1407</v>
      </c>
      <c r="G22" t="s">
        <v>1402</v>
      </c>
      <c r="M22" t="s">
        <v>1403</v>
      </c>
      <c r="S22" t="s">
        <v>1409</v>
      </c>
    </row>
    <row r="23" spans="1:22" x14ac:dyDescent="0.2">
      <c r="A23" t="s">
        <v>540</v>
      </c>
      <c r="B23" t="s">
        <v>539</v>
      </c>
      <c r="C23">
        <v>1</v>
      </c>
      <c r="D23" t="s">
        <v>111</v>
      </c>
      <c r="E23">
        <v>10</v>
      </c>
      <c r="F23" t="s">
        <v>1407</v>
      </c>
      <c r="G23" t="s">
        <v>1402</v>
      </c>
      <c r="M23" t="s">
        <v>1403</v>
      </c>
      <c r="S23" t="s">
        <v>1409</v>
      </c>
    </row>
    <row r="24" spans="1:22" x14ac:dyDescent="0.2">
      <c r="A24" t="s">
        <v>544</v>
      </c>
      <c r="B24" t="s">
        <v>543</v>
      </c>
      <c r="C24">
        <v>1</v>
      </c>
      <c r="D24">
        <v>2</v>
      </c>
      <c r="E24">
        <v>10</v>
      </c>
      <c r="F24" t="s">
        <v>1407</v>
      </c>
      <c r="G24" t="s">
        <v>1402</v>
      </c>
      <c r="M24" t="s">
        <v>1403</v>
      </c>
      <c r="S24" t="s">
        <v>1409</v>
      </c>
      <c r="V24" t="s">
        <v>545</v>
      </c>
    </row>
    <row r="25" spans="1:22" x14ac:dyDescent="0.2">
      <c r="A25" t="s">
        <v>1384</v>
      </c>
      <c r="B25" t="s">
        <v>1383</v>
      </c>
      <c r="C25">
        <v>2</v>
      </c>
      <c r="D25">
        <v>2</v>
      </c>
      <c r="E25">
        <v>10</v>
      </c>
      <c r="F25" t="s">
        <v>1407</v>
      </c>
      <c r="G25" t="s">
        <v>1402</v>
      </c>
      <c r="Q25" t="s">
        <v>1403</v>
      </c>
      <c r="S25" t="s">
        <v>1410</v>
      </c>
    </row>
    <row r="26" spans="1:22" x14ac:dyDescent="0.2">
      <c r="A26" t="s">
        <v>721</v>
      </c>
      <c r="B26" t="s">
        <v>720</v>
      </c>
      <c r="C26">
        <v>2</v>
      </c>
      <c r="D26">
        <v>2</v>
      </c>
      <c r="E26">
        <v>10</v>
      </c>
      <c r="F26" t="s">
        <v>1407</v>
      </c>
      <c r="G26" t="s">
        <v>1402</v>
      </c>
      <c r="M26" t="s">
        <v>1403</v>
      </c>
      <c r="V26" t="s">
        <v>722</v>
      </c>
    </row>
    <row r="27" spans="1:22" x14ac:dyDescent="0.2">
      <c r="A27" t="s">
        <v>1205</v>
      </c>
      <c r="B27" t="s">
        <v>1204</v>
      </c>
      <c r="C27">
        <v>2</v>
      </c>
      <c r="D27">
        <v>2</v>
      </c>
      <c r="E27">
        <v>10</v>
      </c>
      <c r="F27" t="s">
        <v>1407</v>
      </c>
      <c r="G27" t="s">
        <v>1402</v>
      </c>
      <c r="O27" t="s">
        <v>1403</v>
      </c>
      <c r="S27" t="s">
        <v>1408</v>
      </c>
    </row>
    <row r="28" spans="1:22" x14ac:dyDescent="0.2">
      <c r="A28" t="s">
        <v>883</v>
      </c>
      <c r="B28" t="s">
        <v>882</v>
      </c>
      <c r="C28">
        <v>2</v>
      </c>
      <c r="D28">
        <v>1</v>
      </c>
      <c r="E28">
        <v>10</v>
      </c>
      <c r="F28" t="s">
        <v>1407</v>
      </c>
      <c r="G28" t="s">
        <v>1402</v>
      </c>
      <c r="Q28" t="s">
        <v>1403</v>
      </c>
    </row>
    <row r="29" spans="1:22" x14ac:dyDescent="0.2">
      <c r="A29" t="s">
        <v>960</v>
      </c>
      <c r="B29" t="s">
        <v>959</v>
      </c>
      <c r="C29">
        <v>2</v>
      </c>
      <c r="D29">
        <v>1</v>
      </c>
      <c r="E29">
        <v>10</v>
      </c>
      <c r="F29" t="s">
        <v>1407</v>
      </c>
      <c r="G29" t="s">
        <v>1402</v>
      </c>
      <c r="Q29" t="s">
        <v>1403</v>
      </c>
      <c r="S29" t="s">
        <v>1411</v>
      </c>
    </row>
    <row r="30" spans="1:22" x14ac:dyDescent="0.2">
      <c r="A30" t="s">
        <v>887</v>
      </c>
      <c r="B30" t="s">
        <v>886</v>
      </c>
      <c r="C30">
        <v>2</v>
      </c>
      <c r="D30">
        <v>2</v>
      </c>
      <c r="E30">
        <v>10</v>
      </c>
      <c r="F30" t="s">
        <v>1407</v>
      </c>
      <c r="G30" t="s">
        <v>1402</v>
      </c>
      <c r="O30" t="s">
        <v>1403</v>
      </c>
      <c r="S30" t="s">
        <v>1409</v>
      </c>
      <c r="V30" t="s">
        <v>888</v>
      </c>
    </row>
    <row r="31" spans="1:22" x14ac:dyDescent="0.2">
      <c r="A31" t="s">
        <v>584</v>
      </c>
      <c r="B31" t="s">
        <v>583</v>
      </c>
      <c r="C31">
        <v>2</v>
      </c>
      <c r="D31">
        <v>2</v>
      </c>
      <c r="E31">
        <v>10</v>
      </c>
      <c r="F31" t="s">
        <v>1407</v>
      </c>
      <c r="G31" t="s">
        <v>1402</v>
      </c>
      <c r="M31" t="s">
        <v>1403</v>
      </c>
      <c r="S31" t="s">
        <v>1412</v>
      </c>
      <c r="T31" t="s">
        <v>1409</v>
      </c>
      <c r="V31" t="s">
        <v>585</v>
      </c>
    </row>
    <row r="32" spans="1:22" x14ac:dyDescent="0.2">
      <c r="A32" t="s">
        <v>490</v>
      </c>
      <c r="B32" t="s">
        <v>489</v>
      </c>
      <c r="C32">
        <v>2</v>
      </c>
      <c r="D32">
        <v>0</v>
      </c>
      <c r="E32">
        <v>20</v>
      </c>
      <c r="F32" t="s">
        <v>1407</v>
      </c>
      <c r="G32" t="s">
        <v>1402</v>
      </c>
      <c r="M32" t="s">
        <v>1403</v>
      </c>
      <c r="S32" t="s">
        <v>1409</v>
      </c>
    </row>
    <row r="33" spans="1:22" x14ac:dyDescent="0.2">
      <c r="A33" t="s">
        <v>968</v>
      </c>
      <c r="B33" t="s">
        <v>967</v>
      </c>
      <c r="C33">
        <v>2</v>
      </c>
      <c r="D33">
        <v>1</v>
      </c>
      <c r="E33">
        <v>10</v>
      </c>
      <c r="F33" t="s">
        <v>1407</v>
      </c>
      <c r="G33" t="s">
        <v>1402</v>
      </c>
      <c r="M33" t="s">
        <v>1403</v>
      </c>
      <c r="S33" t="s">
        <v>1409</v>
      </c>
    </row>
    <row r="34" spans="1:22" x14ac:dyDescent="0.2">
      <c r="A34" t="s">
        <v>876</v>
      </c>
      <c r="B34" t="s">
        <v>875</v>
      </c>
      <c r="C34">
        <v>3</v>
      </c>
      <c r="D34">
        <v>0</v>
      </c>
      <c r="E34">
        <v>20</v>
      </c>
      <c r="F34" t="s">
        <v>1407</v>
      </c>
      <c r="G34" t="s">
        <v>1402</v>
      </c>
      <c r="Q34" t="s">
        <v>1403</v>
      </c>
      <c r="S34" t="s">
        <v>1411</v>
      </c>
    </row>
    <row r="35" spans="1:22" x14ac:dyDescent="0.2">
      <c r="A35" t="s">
        <v>889</v>
      </c>
      <c r="B35" t="s">
        <v>886</v>
      </c>
      <c r="C35">
        <v>3</v>
      </c>
      <c r="D35">
        <v>1</v>
      </c>
      <c r="E35">
        <v>10</v>
      </c>
      <c r="F35" t="s">
        <v>1407</v>
      </c>
      <c r="G35" t="s">
        <v>1402</v>
      </c>
      <c r="O35" t="s">
        <v>1403</v>
      </c>
      <c r="S35" t="s">
        <v>1409</v>
      </c>
      <c r="V35" t="s">
        <v>890</v>
      </c>
    </row>
    <row r="36" spans="1:22" x14ac:dyDescent="0.2">
      <c r="A36" t="s">
        <v>1179</v>
      </c>
      <c r="B36" t="s">
        <v>1178</v>
      </c>
      <c r="C36">
        <v>3</v>
      </c>
      <c r="D36">
        <v>2</v>
      </c>
      <c r="E36">
        <v>10</v>
      </c>
      <c r="F36" t="s">
        <v>1407</v>
      </c>
      <c r="G36" t="s">
        <v>1402</v>
      </c>
      <c r="Q36" t="s">
        <v>1403</v>
      </c>
    </row>
    <row r="37" spans="1:22" x14ac:dyDescent="0.2">
      <c r="A37" t="s">
        <v>644</v>
      </c>
      <c r="B37" t="s">
        <v>643</v>
      </c>
      <c r="C37">
        <v>3</v>
      </c>
      <c r="D37">
        <v>2</v>
      </c>
      <c r="E37">
        <v>10</v>
      </c>
      <c r="F37" t="s">
        <v>1407</v>
      </c>
      <c r="G37" t="s">
        <v>1402</v>
      </c>
      <c r="Q37" t="s">
        <v>1403</v>
      </c>
    </row>
    <row r="38" spans="1:22" x14ac:dyDescent="0.2">
      <c r="A38" t="s">
        <v>770</v>
      </c>
      <c r="B38" t="s">
        <v>769</v>
      </c>
      <c r="C38">
        <v>3</v>
      </c>
      <c r="D38">
        <v>2</v>
      </c>
      <c r="E38">
        <v>10</v>
      </c>
      <c r="F38" t="s">
        <v>1407</v>
      </c>
      <c r="G38" t="s">
        <v>1402</v>
      </c>
      <c r="Q38" t="s">
        <v>1403</v>
      </c>
      <c r="S38" t="s">
        <v>1409</v>
      </c>
      <c r="T38" t="s">
        <v>1411</v>
      </c>
    </row>
    <row r="39" spans="1:22" x14ac:dyDescent="0.2">
      <c r="A39" t="s">
        <v>978</v>
      </c>
      <c r="B39" t="s">
        <v>977</v>
      </c>
      <c r="C39">
        <v>3</v>
      </c>
      <c r="D39">
        <v>1</v>
      </c>
      <c r="E39">
        <v>10</v>
      </c>
      <c r="F39" t="s">
        <v>1407</v>
      </c>
      <c r="G39" t="s">
        <v>1402</v>
      </c>
      <c r="Q39" t="s">
        <v>1403</v>
      </c>
    </row>
    <row r="40" spans="1:22" x14ac:dyDescent="0.2">
      <c r="A40" t="s">
        <v>315</v>
      </c>
      <c r="B40" t="s">
        <v>314</v>
      </c>
      <c r="C40">
        <v>3</v>
      </c>
      <c r="D40">
        <v>1</v>
      </c>
      <c r="E40">
        <v>10</v>
      </c>
      <c r="F40" t="s">
        <v>1407</v>
      </c>
      <c r="G40" t="s">
        <v>1402</v>
      </c>
      <c r="M40" t="s">
        <v>1403</v>
      </c>
      <c r="S40" t="s">
        <v>1409</v>
      </c>
    </row>
    <row r="41" spans="1:22" x14ac:dyDescent="0.2">
      <c r="A41" t="s">
        <v>313</v>
      </c>
      <c r="B41" t="s">
        <v>312</v>
      </c>
      <c r="C41">
        <v>1</v>
      </c>
      <c r="D41">
        <v>2</v>
      </c>
      <c r="E41">
        <v>20</v>
      </c>
      <c r="F41" t="s">
        <v>1413</v>
      </c>
      <c r="G41" t="s">
        <v>1402</v>
      </c>
      <c r="L41" t="s">
        <v>1403</v>
      </c>
      <c r="S41" t="s">
        <v>1414</v>
      </c>
    </row>
    <row r="42" spans="1:22" x14ac:dyDescent="0.2">
      <c r="A42" t="s">
        <v>524</v>
      </c>
      <c r="B42" t="s">
        <v>523</v>
      </c>
      <c r="C42">
        <v>1</v>
      </c>
      <c r="D42">
        <v>1</v>
      </c>
      <c r="E42">
        <v>20</v>
      </c>
      <c r="F42" t="s">
        <v>1413</v>
      </c>
      <c r="G42" t="s">
        <v>1402</v>
      </c>
      <c r="M42" t="s">
        <v>1403</v>
      </c>
      <c r="S42" t="s">
        <v>1415</v>
      </c>
    </row>
    <row r="43" spans="1:22" x14ac:dyDescent="0.2">
      <c r="A43" t="s">
        <v>1255</v>
      </c>
      <c r="B43" t="s">
        <v>1254</v>
      </c>
      <c r="C43">
        <v>1</v>
      </c>
      <c r="D43">
        <v>1</v>
      </c>
      <c r="E43">
        <v>20</v>
      </c>
      <c r="F43" t="s">
        <v>1413</v>
      </c>
      <c r="G43" t="s">
        <v>1402</v>
      </c>
      <c r="N43" t="s">
        <v>1403</v>
      </c>
      <c r="S43" t="s">
        <v>1404</v>
      </c>
    </row>
    <row r="44" spans="1:22" x14ac:dyDescent="0.2">
      <c r="A44" t="s">
        <v>273</v>
      </c>
      <c r="B44" t="s">
        <v>272</v>
      </c>
      <c r="C44">
        <v>1</v>
      </c>
      <c r="D44">
        <v>1</v>
      </c>
      <c r="E44">
        <v>20</v>
      </c>
      <c r="F44" t="s">
        <v>1413</v>
      </c>
      <c r="G44" t="s">
        <v>1402</v>
      </c>
      <c r="M44" t="s">
        <v>1403</v>
      </c>
      <c r="S44" t="s">
        <v>1416</v>
      </c>
    </row>
    <row r="45" spans="1:22" x14ac:dyDescent="0.2">
      <c r="A45" t="s">
        <v>400</v>
      </c>
      <c r="B45" t="s">
        <v>399</v>
      </c>
      <c r="C45">
        <v>1</v>
      </c>
      <c r="D45">
        <v>2</v>
      </c>
      <c r="E45">
        <v>20</v>
      </c>
      <c r="F45" t="s">
        <v>1413</v>
      </c>
      <c r="G45" t="s">
        <v>1402</v>
      </c>
      <c r="L45" t="s">
        <v>1403</v>
      </c>
      <c r="S45" t="s">
        <v>1414</v>
      </c>
    </row>
    <row r="46" spans="1:22" x14ac:dyDescent="0.2">
      <c r="A46" t="s">
        <v>1360</v>
      </c>
      <c r="B46" t="s">
        <v>1359</v>
      </c>
      <c r="C46">
        <v>1</v>
      </c>
      <c r="D46">
        <v>2</v>
      </c>
      <c r="E46">
        <v>20</v>
      </c>
      <c r="F46" t="s">
        <v>1413</v>
      </c>
      <c r="G46" t="s">
        <v>1402</v>
      </c>
      <c r="N46" t="s">
        <v>1403</v>
      </c>
      <c r="S46" t="s">
        <v>1404</v>
      </c>
    </row>
    <row r="47" spans="1:22" x14ac:dyDescent="0.2">
      <c r="A47" t="s">
        <v>402</v>
      </c>
      <c r="B47" t="s">
        <v>401</v>
      </c>
      <c r="C47">
        <v>1</v>
      </c>
      <c r="D47">
        <v>1</v>
      </c>
      <c r="E47">
        <v>20</v>
      </c>
      <c r="F47" t="s">
        <v>1413</v>
      </c>
      <c r="G47" t="s">
        <v>1402</v>
      </c>
      <c r="J47" t="s">
        <v>1403</v>
      </c>
      <c r="S47" t="s">
        <v>1414</v>
      </c>
    </row>
    <row r="48" spans="1:22" x14ac:dyDescent="0.2">
      <c r="A48" t="s">
        <v>762</v>
      </c>
      <c r="B48" t="s">
        <v>761</v>
      </c>
      <c r="C48">
        <v>1</v>
      </c>
      <c r="D48">
        <v>1</v>
      </c>
      <c r="E48">
        <v>20</v>
      </c>
      <c r="F48" t="s">
        <v>1413</v>
      </c>
      <c r="G48" t="s">
        <v>1402</v>
      </c>
      <c r="L48" t="s">
        <v>1403</v>
      </c>
      <c r="U48" t="s">
        <v>1417</v>
      </c>
    </row>
    <row r="49" spans="1:20" x14ac:dyDescent="0.2">
      <c r="A49" t="s">
        <v>1293</v>
      </c>
      <c r="B49" t="s">
        <v>1292</v>
      </c>
      <c r="C49">
        <v>2</v>
      </c>
      <c r="D49">
        <v>2</v>
      </c>
      <c r="E49">
        <v>20</v>
      </c>
      <c r="F49" t="s">
        <v>1413</v>
      </c>
      <c r="G49" t="s">
        <v>1402</v>
      </c>
    </row>
    <row r="50" spans="1:20" x14ac:dyDescent="0.2">
      <c r="A50" t="s">
        <v>1225</v>
      </c>
      <c r="B50" t="s">
        <v>1224</v>
      </c>
      <c r="C50">
        <v>2</v>
      </c>
      <c r="D50">
        <v>2</v>
      </c>
      <c r="E50">
        <v>20</v>
      </c>
      <c r="F50" t="s">
        <v>1413</v>
      </c>
      <c r="G50" t="s">
        <v>1402</v>
      </c>
      <c r="L50" t="s">
        <v>1403</v>
      </c>
    </row>
    <row r="51" spans="1:20" x14ac:dyDescent="0.2">
      <c r="A51" t="s">
        <v>1275</v>
      </c>
      <c r="B51" t="s">
        <v>1274</v>
      </c>
      <c r="C51">
        <v>2</v>
      </c>
      <c r="D51">
        <v>2</v>
      </c>
      <c r="E51">
        <v>20</v>
      </c>
      <c r="F51" t="s">
        <v>1413</v>
      </c>
      <c r="G51" t="s">
        <v>1402</v>
      </c>
      <c r="M51" t="s">
        <v>1403</v>
      </c>
      <c r="S51" t="s">
        <v>1415</v>
      </c>
    </row>
    <row r="52" spans="1:20" x14ac:dyDescent="0.2">
      <c r="A52" t="s">
        <v>1010</v>
      </c>
      <c r="B52" t="s">
        <v>1009</v>
      </c>
      <c r="C52">
        <v>2</v>
      </c>
      <c r="D52">
        <v>1</v>
      </c>
      <c r="E52">
        <v>20</v>
      </c>
      <c r="F52" t="s">
        <v>1413</v>
      </c>
      <c r="G52" t="s">
        <v>1402</v>
      </c>
      <c r="L52" t="s">
        <v>1403</v>
      </c>
      <c r="M52" t="s">
        <v>1403</v>
      </c>
      <c r="S52" t="s">
        <v>1418</v>
      </c>
    </row>
    <row r="53" spans="1:20" x14ac:dyDescent="0.2">
      <c r="A53" t="s">
        <v>1010</v>
      </c>
      <c r="B53" t="s">
        <v>1009</v>
      </c>
      <c r="C53">
        <v>2</v>
      </c>
      <c r="D53">
        <v>1</v>
      </c>
      <c r="E53">
        <v>20</v>
      </c>
      <c r="F53" t="s">
        <v>1413</v>
      </c>
      <c r="G53" t="s">
        <v>1402</v>
      </c>
      <c r="M53" t="s">
        <v>1403</v>
      </c>
    </row>
    <row r="54" spans="1:20" x14ac:dyDescent="0.2">
      <c r="A54" t="s">
        <v>1291</v>
      </c>
      <c r="B54" t="s">
        <v>1290</v>
      </c>
      <c r="C54">
        <v>2</v>
      </c>
      <c r="D54">
        <v>2</v>
      </c>
      <c r="E54">
        <v>20</v>
      </c>
      <c r="F54" t="s">
        <v>1413</v>
      </c>
      <c r="G54" t="s">
        <v>1402</v>
      </c>
      <c r="J54" t="s">
        <v>1403</v>
      </c>
      <c r="S54" t="s">
        <v>1414</v>
      </c>
    </row>
    <row r="55" spans="1:20" x14ac:dyDescent="0.2">
      <c r="A55" t="s">
        <v>670</v>
      </c>
      <c r="B55" t="s">
        <v>669</v>
      </c>
      <c r="C55">
        <v>2</v>
      </c>
      <c r="D55">
        <v>1</v>
      </c>
      <c r="E55">
        <v>20</v>
      </c>
      <c r="F55" t="s">
        <v>1413</v>
      </c>
      <c r="G55" t="s">
        <v>1402</v>
      </c>
      <c r="R55" t="s">
        <v>1403</v>
      </c>
    </row>
    <row r="56" spans="1:20" x14ac:dyDescent="0.2">
      <c r="A56" t="s">
        <v>728</v>
      </c>
      <c r="B56" t="s">
        <v>727</v>
      </c>
      <c r="C56">
        <v>2</v>
      </c>
      <c r="D56">
        <v>2</v>
      </c>
      <c r="E56">
        <v>20</v>
      </c>
      <c r="F56" t="s">
        <v>1413</v>
      </c>
      <c r="G56" t="s">
        <v>1402</v>
      </c>
      <c r="R56" t="s">
        <v>1403</v>
      </c>
    </row>
    <row r="57" spans="1:20" x14ac:dyDescent="0.2">
      <c r="A57" t="s">
        <v>674</v>
      </c>
      <c r="B57" t="s">
        <v>673</v>
      </c>
      <c r="C57">
        <v>2</v>
      </c>
      <c r="D57">
        <v>1</v>
      </c>
      <c r="E57">
        <v>20</v>
      </c>
      <c r="F57" t="s">
        <v>1413</v>
      </c>
      <c r="G57" t="s">
        <v>1402</v>
      </c>
      <c r="R57" t="s">
        <v>1403</v>
      </c>
    </row>
    <row r="58" spans="1:20" x14ac:dyDescent="0.2">
      <c r="A58" t="s">
        <v>606</v>
      </c>
      <c r="B58" t="s">
        <v>605</v>
      </c>
      <c r="C58">
        <v>2</v>
      </c>
      <c r="D58">
        <v>2</v>
      </c>
      <c r="E58">
        <v>20</v>
      </c>
      <c r="F58" t="s">
        <v>1413</v>
      </c>
      <c r="G58" t="s">
        <v>1402</v>
      </c>
    </row>
    <row r="59" spans="1:20" x14ac:dyDescent="0.2">
      <c r="A59" t="s">
        <v>1084</v>
      </c>
      <c r="B59" t="s">
        <v>1083</v>
      </c>
      <c r="C59">
        <v>2</v>
      </c>
      <c r="D59">
        <v>1</v>
      </c>
      <c r="E59">
        <v>20</v>
      </c>
      <c r="F59" t="s">
        <v>1413</v>
      </c>
      <c r="G59" t="s">
        <v>1402</v>
      </c>
    </row>
    <row r="60" spans="1:20" x14ac:dyDescent="0.2">
      <c r="A60" t="s">
        <v>404</v>
      </c>
      <c r="B60" t="s">
        <v>403</v>
      </c>
      <c r="C60">
        <v>2</v>
      </c>
      <c r="D60">
        <v>1</v>
      </c>
      <c r="E60">
        <v>20</v>
      </c>
      <c r="F60" t="s">
        <v>1413</v>
      </c>
      <c r="G60" t="s">
        <v>1402</v>
      </c>
      <c r="J60" t="s">
        <v>1403</v>
      </c>
      <c r="S60" t="s">
        <v>1414</v>
      </c>
    </row>
    <row r="61" spans="1:20" x14ac:dyDescent="0.2">
      <c r="A61" t="s">
        <v>1087</v>
      </c>
      <c r="B61" t="s">
        <v>1086</v>
      </c>
      <c r="C61">
        <v>2</v>
      </c>
      <c r="D61">
        <v>1</v>
      </c>
      <c r="E61">
        <v>20</v>
      </c>
      <c r="F61" t="s">
        <v>1413</v>
      </c>
      <c r="G61" t="s">
        <v>1402</v>
      </c>
      <c r="L61" t="s">
        <v>1403</v>
      </c>
      <c r="S61" t="s">
        <v>1419</v>
      </c>
      <c r="T61" t="s">
        <v>1420</v>
      </c>
    </row>
    <row r="62" spans="1:20" x14ac:dyDescent="0.2">
      <c r="A62" t="s">
        <v>1296</v>
      </c>
      <c r="B62" t="s">
        <v>1295</v>
      </c>
      <c r="C62">
        <v>2</v>
      </c>
      <c r="D62">
        <v>1</v>
      </c>
      <c r="E62">
        <v>20</v>
      </c>
      <c r="F62" t="s">
        <v>1413</v>
      </c>
      <c r="G62" t="s">
        <v>1402</v>
      </c>
    </row>
    <row r="63" spans="1:20" x14ac:dyDescent="0.2">
      <c r="A63" t="s">
        <v>1232</v>
      </c>
      <c r="B63" t="s">
        <v>1231</v>
      </c>
      <c r="C63">
        <v>2</v>
      </c>
      <c r="D63">
        <v>1</v>
      </c>
      <c r="E63">
        <v>20</v>
      </c>
      <c r="F63" t="s">
        <v>1413</v>
      </c>
      <c r="G63" t="s">
        <v>1402</v>
      </c>
    </row>
    <row r="64" spans="1:20" x14ac:dyDescent="0.2">
      <c r="A64" t="s">
        <v>1213</v>
      </c>
      <c r="B64" t="s">
        <v>1212</v>
      </c>
      <c r="C64">
        <v>2</v>
      </c>
      <c r="D64">
        <v>1</v>
      </c>
      <c r="E64">
        <v>20</v>
      </c>
      <c r="F64" t="s">
        <v>1413</v>
      </c>
      <c r="G64" t="s">
        <v>1402</v>
      </c>
    </row>
    <row r="65" spans="1:22" x14ac:dyDescent="0.2">
      <c r="A65" t="s">
        <v>609</v>
      </c>
      <c r="B65" t="s">
        <v>608</v>
      </c>
      <c r="C65">
        <v>2</v>
      </c>
      <c r="D65">
        <v>2</v>
      </c>
      <c r="E65">
        <v>20</v>
      </c>
      <c r="F65" t="s">
        <v>1413</v>
      </c>
      <c r="G65" t="s">
        <v>1402</v>
      </c>
    </row>
    <row r="66" spans="1:22" x14ac:dyDescent="0.2">
      <c r="A66" t="s">
        <v>598</v>
      </c>
      <c r="B66" t="s">
        <v>597</v>
      </c>
      <c r="C66">
        <v>2</v>
      </c>
      <c r="D66">
        <v>1</v>
      </c>
      <c r="E66">
        <v>20</v>
      </c>
      <c r="F66" t="s">
        <v>1413</v>
      </c>
      <c r="G66" t="s">
        <v>1402</v>
      </c>
    </row>
    <row r="67" spans="1:22" x14ac:dyDescent="0.2">
      <c r="A67" t="s">
        <v>487</v>
      </c>
      <c r="B67" t="s">
        <v>486</v>
      </c>
      <c r="C67">
        <v>2</v>
      </c>
      <c r="D67">
        <v>2</v>
      </c>
      <c r="E67">
        <v>20</v>
      </c>
      <c r="F67" t="s">
        <v>1413</v>
      </c>
      <c r="G67" t="s">
        <v>1402</v>
      </c>
    </row>
    <row r="68" spans="1:22" x14ac:dyDescent="0.2">
      <c r="A68" t="s">
        <v>531</v>
      </c>
      <c r="B68" t="s">
        <v>530</v>
      </c>
      <c r="C68">
        <v>2</v>
      </c>
      <c r="D68">
        <v>2</v>
      </c>
      <c r="E68">
        <v>20</v>
      </c>
      <c r="F68" t="s">
        <v>1413</v>
      </c>
      <c r="G68" t="s">
        <v>1402</v>
      </c>
    </row>
    <row r="69" spans="1:22" x14ac:dyDescent="0.2">
      <c r="A69" t="s">
        <v>200</v>
      </c>
      <c r="B69" t="s">
        <v>199</v>
      </c>
      <c r="C69">
        <v>2</v>
      </c>
      <c r="D69">
        <v>2</v>
      </c>
      <c r="E69">
        <v>20</v>
      </c>
      <c r="F69" t="s">
        <v>1413</v>
      </c>
      <c r="G69" t="s">
        <v>1402</v>
      </c>
    </row>
    <row r="70" spans="1:22" x14ac:dyDescent="0.2">
      <c r="A70" t="s">
        <v>470</v>
      </c>
      <c r="B70" t="s">
        <v>469</v>
      </c>
      <c r="C70">
        <v>2</v>
      </c>
      <c r="D70">
        <v>2</v>
      </c>
      <c r="E70">
        <v>20</v>
      </c>
      <c r="F70" t="s">
        <v>1413</v>
      </c>
      <c r="G70" t="s">
        <v>1402</v>
      </c>
    </row>
    <row r="71" spans="1:22" x14ac:dyDescent="0.2">
      <c r="A71" t="s">
        <v>1294</v>
      </c>
      <c r="B71" t="s">
        <v>1292</v>
      </c>
      <c r="C71">
        <v>3</v>
      </c>
      <c r="D71">
        <v>2</v>
      </c>
      <c r="E71">
        <v>20</v>
      </c>
      <c r="F71" t="s">
        <v>1413</v>
      </c>
      <c r="G71" t="s">
        <v>1402</v>
      </c>
    </row>
    <row r="72" spans="1:22" x14ac:dyDescent="0.2">
      <c r="A72" t="s">
        <v>101</v>
      </c>
      <c r="B72" t="s">
        <v>100</v>
      </c>
      <c r="C72">
        <v>3</v>
      </c>
      <c r="D72">
        <v>1</v>
      </c>
      <c r="E72">
        <v>20</v>
      </c>
      <c r="F72" t="s">
        <v>1413</v>
      </c>
      <c r="G72" t="s">
        <v>1402</v>
      </c>
      <c r="R72" t="s">
        <v>1403</v>
      </c>
    </row>
    <row r="73" spans="1:22" x14ac:dyDescent="0.2">
      <c r="A73" t="s">
        <v>94</v>
      </c>
      <c r="B73" t="s">
        <v>93</v>
      </c>
      <c r="C73">
        <v>3</v>
      </c>
      <c r="D73">
        <v>1</v>
      </c>
      <c r="E73">
        <v>20</v>
      </c>
      <c r="F73" t="s">
        <v>1413</v>
      </c>
      <c r="G73" t="s">
        <v>1402</v>
      </c>
      <c r="R73" t="s">
        <v>1403</v>
      </c>
    </row>
    <row r="74" spans="1:22" x14ac:dyDescent="0.2">
      <c r="A74" t="s">
        <v>672</v>
      </c>
      <c r="B74" t="s">
        <v>671</v>
      </c>
      <c r="C74">
        <v>3</v>
      </c>
      <c r="D74">
        <v>2</v>
      </c>
      <c r="E74">
        <v>20</v>
      </c>
      <c r="F74" t="s">
        <v>1413</v>
      </c>
      <c r="G74" t="s">
        <v>1402</v>
      </c>
      <c r="R74" t="s">
        <v>1403</v>
      </c>
    </row>
    <row r="75" spans="1:22" x14ac:dyDescent="0.2">
      <c r="A75" t="s">
        <v>676</v>
      </c>
      <c r="B75" t="s">
        <v>675</v>
      </c>
      <c r="C75">
        <v>3</v>
      </c>
      <c r="D75">
        <v>2</v>
      </c>
      <c r="E75">
        <v>20</v>
      </c>
      <c r="F75" t="s">
        <v>1413</v>
      </c>
      <c r="G75" t="s">
        <v>1402</v>
      </c>
      <c r="R75" t="s">
        <v>1403</v>
      </c>
    </row>
    <row r="76" spans="1:22" x14ac:dyDescent="0.2">
      <c r="A76" t="s">
        <v>103</v>
      </c>
      <c r="B76" t="s">
        <v>102</v>
      </c>
      <c r="C76">
        <v>3</v>
      </c>
      <c r="D76">
        <v>1</v>
      </c>
      <c r="E76">
        <v>20</v>
      </c>
      <c r="F76" t="s">
        <v>1413</v>
      </c>
      <c r="G76" t="s">
        <v>1402</v>
      </c>
      <c r="R76" t="s">
        <v>1403</v>
      </c>
    </row>
    <row r="77" spans="1:22" x14ac:dyDescent="0.2">
      <c r="A77" t="s">
        <v>96</v>
      </c>
      <c r="B77" t="s">
        <v>95</v>
      </c>
      <c r="C77">
        <v>3</v>
      </c>
      <c r="D77">
        <v>1</v>
      </c>
      <c r="E77">
        <v>20</v>
      </c>
      <c r="F77" t="s">
        <v>1413</v>
      </c>
      <c r="G77" t="s">
        <v>1402</v>
      </c>
      <c r="R77" t="s">
        <v>1403</v>
      </c>
      <c r="V77" t="s">
        <v>97</v>
      </c>
    </row>
    <row r="78" spans="1:22" x14ac:dyDescent="0.2">
      <c r="A78" t="s">
        <v>607</v>
      </c>
      <c r="B78" t="s">
        <v>605</v>
      </c>
      <c r="C78">
        <v>3</v>
      </c>
      <c r="D78">
        <v>2</v>
      </c>
      <c r="E78">
        <v>20</v>
      </c>
      <c r="F78" t="s">
        <v>1413</v>
      </c>
      <c r="G78" t="s">
        <v>1402</v>
      </c>
    </row>
    <row r="79" spans="1:22" x14ac:dyDescent="0.2">
      <c r="A79" t="s">
        <v>1085</v>
      </c>
      <c r="B79" t="s">
        <v>1083</v>
      </c>
      <c r="C79">
        <v>3</v>
      </c>
      <c r="D79">
        <v>1</v>
      </c>
      <c r="E79">
        <v>20</v>
      </c>
      <c r="F79" t="s">
        <v>1413</v>
      </c>
      <c r="G79" t="s">
        <v>1402</v>
      </c>
    </row>
    <row r="80" spans="1:22" x14ac:dyDescent="0.2">
      <c r="A80" t="s">
        <v>105</v>
      </c>
      <c r="B80" t="s">
        <v>104</v>
      </c>
      <c r="C80">
        <v>3</v>
      </c>
      <c r="D80">
        <v>1</v>
      </c>
      <c r="E80">
        <v>20</v>
      </c>
      <c r="F80" t="s">
        <v>1413</v>
      </c>
      <c r="G80" t="s">
        <v>1402</v>
      </c>
      <c r="R80" t="s">
        <v>1403</v>
      </c>
    </row>
    <row r="81" spans="1:22" x14ac:dyDescent="0.2">
      <c r="A81" t="s">
        <v>99</v>
      </c>
      <c r="B81" t="s">
        <v>98</v>
      </c>
      <c r="C81">
        <v>3</v>
      </c>
      <c r="D81">
        <v>1</v>
      </c>
      <c r="E81">
        <v>20</v>
      </c>
      <c r="F81" t="s">
        <v>1413</v>
      </c>
      <c r="G81" t="s">
        <v>1402</v>
      </c>
      <c r="R81" t="s">
        <v>1403</v>
      </c>
    </row>
    <row r="82" spans="1:22" x14ac:dyDescent="0.2">
      <c r="A82" t="s">
        <v>1297</v>
      </c>
      <c r="B82" t="s">
        <v>1295</v>
      </c>
      <c r="C82">
        <v>3</v>
      </c>
      <c r="D82">
        <v>1</v>
      </c>
      <c r="E82">
        <v>20</v>
      </c>
      <c r="F82" t="s">
        <v>1413</v>
      </c>
      <c r="G82" t="s">
        <v>1402</v>
      </c>
    </row>
    <row r="83" spans="1:22" x14ac:dyDescent="0.2">
      <c r="A83" t="s">
        <v>1233</v>
      </c>
      <c r="B83" t="s">
        <v>1231</v>
      </c>
      <c r="C83">
        <v>3</v>
      </c>
      <c r="D83">
        <v>1</v>
      </c>
      <c r="E83">
        <v>20</v>
      </c>
      <c r="F83" t="s">
        <v>1413</v>
      </c>
      <c r="G83" t="s">
        <v>1402</v>
      </c>
    </row>
    <row r="84" spans="1:22" x14ac:dyDescent="0.2">
      <c r="A84" t="s">
        <v>1214</v>
      </c>
      <c r="B84" t="s">
        <v>1212</v>
      </c>
      <c r="C84">
        <v>3</v>
      </c>
      <c r="D84">
        <v>1</v>
      </c>
      <c r="E84">
        <v>20</v>
      </c>
      <c r="F84" t="s">
        <v>1413</v>
      </c>
      <c r="G84" t="s">
        <v>1402</v>
      </c>
    </row>
    <row r="85" spans="1:22" x14ac:dyDescent="0.2">
      <c r="A85" t="s">
        <v>610</v>
      </c>
      <c r="B85" t="s">
        <v>608</v>
      </c>
      <c r="C85">
        <v>3</v>
      </c>
      <c r="D85">
        <v>2</v>
      </c>
      <c r="E85">
        <v>20</v>
      </c>
      <c r="F85" t="s">
        <v>1413</v>
      </c>
      <c r="G85" t="s">
        <v>1402</v>
      </c>
    </row>
    <row r="86" spans="1:22" x14ac:dyDescent="0.2">
      <c r="A86" t="s">
        <v>600</v>
      </c>
      <c r="B86" t="s">
        <v>599</v>
      </c>
      <c r="C86">
        <v>3</v>
      </c>
      <c r="D86">
        <v>1</v>
      </c>
      <c r="E86">
        <v>20</v>
      </c>
      <c r="F86" t="s">
        <v>1413</v>
      </c>
      <c r="G86" t="s">
        <v>1402</v>
      </c>
    </row>
    <row r="87" spans="1:22" x14ac:dyDescent="0.2">
      <c r="A87" t="s">
        <v>488</v>
      </c>
      <c r="B87" t="s">
        <v>486</v>
      </c>
      <c r="C87">
        <v>3</v>
      </c>
      <c r="D87">
        <v>2</v>
      </c>
      <c r="E87">
        <v>20</v>
      </c>
      <c r="F87" t="s">
        <v>1413</v>
      </c>
      <c r="G87" t="s">
        <v>1402</v>
      </c>
    </row>
    <row r="88" spans="1:22" x14ac:dyDescent="0.2">
      <c r="A88" t="s">
        <v>532</v>
      </c>
      <c r="B88" t="s">
        <v>530</v>
      </c>
      <c r="C88">
        <v>3</v>
      </c>
      <c r="D88">
        <v>2</v>
      </c>
      <c r="E88">
        <v>20</v>
      </c>
      <c r="F88" t="s">
        <v>1413</v>
      </c>
      <c r="G88" t="s">
        <v>1402</v>
      </c>
    </row>
    <row r="89" spans="1:22" x14ac:dyDescent="0.2">
      <c r="A89" t="s">
        <v>201</v>
      </c>
      <c r="B89" t="s">
        <v>199</v>
      </c>
      <c r="C89">
        <v>3</v>
      </c>
      <c r="D89">
        <v>2</v>
      </c>
      <c r="E89">
        <v>20</v>
      </c>
      <c r="F89" t="s">
        <v>1413</v>
      </c>
      <c r="G89" t="s">
        <v>1402</v>
      </c>
    </row>
    <row r="90" spans="1:22" x14ac:dyDescent="0.2">
      <c r="A90" t="s">
        <v>471</v>
      </c>
      <c r="B90" t="s">
        <v>469</v>
      </c>
      <c r="C90">
        <v>3</v>
      </c>
      <c r="D90">
        <v>2</v>
      </c>
      <c r="E90">
        <v>20</v>
      </c>
      <c r="F90" t="s">
        <v>1413</v>
      </c>
      <c r="G90" t="s">
        <v>1402</v>
      </c>
    </row>
    <row r="91" spans="1:22" x14ac:dyDescent="0.2">
      <c r="A91" t="s">
        <v>587</v>
      </c>
      <c r="B91" t="s">
        <v>586</v>
      </c>
      <c r="C91">
        <v>3</v>
      </c>
      <c r="D91">
        <v>1</v>
      </c>
      <c r="E91">
        <v>20</v>
      </c>
      <c r="F91" t="s">
        <v>1423</v>
      </c>
      <c r="G91" t="s">
        <v>1402</v>
      </c>
    </row>
    <row r="92" spans="1:22" x14ac:dyDescent="0.2">
      <c r="A92" t="s">
        <v>706</v>
      </c>
      <c r="B92" t="s">
        <v>705</v>
      </c>
      <c r="C92">
        <v>1</v>
      </c>
      <c r="D92">
        <v>0</v>
      </c>
      <c r="E92">
        <v>20</v>
      </c>
      <c r="F92" t="s">
        <v>1424</v>
      </c>
      <c r="G92" t="s">
        <v>1402</v>
      </c>
      <c r="L92" t="s">
        <v>1403</v>
      </c>
      <c r="U92" t="s">
        <v>1425</v>
      </c>
      <c r="V92" t="s">
        <v>707</v>
      </c>
    </row>
    <row r="93" spans="1:22" x14ac:dyDescent="0.2">
      <c r="A93" t="s">
        <v>706</v>
      </c>
      <c r="B93" t="s">
        <v>705</v>
      </c>
      <c r="C93">
        <v>1</v>
      </c>
      <c r="D93">
        <v>0</v>
      </c>
      <c r="E93">
        <v>20</v>
      </c>
      <c r="F93" t="s">
        <v>1424</v>
      </c>
      <c r="G93" t="s">
        <v>1402</v>
      </c>
    </row>
    <row r="94" spans="1:22" x14ac:dyDescent="0.2">
      <c r="A94" t="s">
        <v>1364</v>
      </c>
      <c r="B94" t="s">
        <v>1363</v>
      </c>
      <c r="C94">
        <v>1</v>
      </c>
      <c r="D94">
        <v>1</v>
      </c>
      <c r="E94">
        <v>20</v>
      </c>
      <c r="F94" t="s">
        <v>1424</v>
      </c>
      <c r="G94" t="s">
        <v>1402</v>
      </c>
      <c r="N94" t="s">
        <v>1403</v>
      </c>
      <c r="S94" t="s">
        <v>1405</v>
      </c>
    </row>
    <row r="95" spans="1:22" x14ac:dyDescent="0.2">
      <c r="A95" t="s">
        <v>1364</v>
      </c>
      <c r="B95" t="s">
        <v>1363</v>
      </c>
      <c r="C95">
        <v>1</v>
      </c>
      <c r="D95">
        <v>1</v>
      </c>
      <c r="E95">
        <v>20</v>
      </c>
      <c r="F95" t="s">
        <v>1424</v>
      </c>
      <c r="G95" t="s">
        <v>1402</v>
      </c>
      <c r="N95" t="s">
        <v>1403</v>
      </c>
      <c r="S95" t="s">
        <v>1405</v>
      </c>
    </row>
    <row r="96" spans="1:22" x14ac:dyDescent="0.2">
      <c r="A96" t="s">
        <v>1365</v>
      </c>
      <c r="B96" t="s">
        <v>1363</v>
      </c>
      <c r="C96">
        <v>1</v>
      </c>
      <c r="D96">
        <v>2</v>
      </c>
      <c r="E96">
        <v>20</v>
      </c>
      <c r="F96" t="s">
        <v>1424</v>
      </c>
      <c r="G96" t="s">
        <v>1402</v>
      </c>
    </row>
    <row r="97" spans="1:22" x14ac:dyDescent="0.2">
      <c r="A97" t="s">
        <v>257</v>
      </c>
      <c r="B97" t="s">
        <v>256</v>
      </c>
      <c r="C97">
        <v>2</v>
      </c>
      <c r="D97">
        <v>1</v>
      </c>
      <c r="E97">
        <v>20</v>
      </c>
      <c r="F97" t="s">
        <v>1424</v>
      </c>
      <c r="G97" t="s">
        <v>1402</v>
      </c>
      <c r="L97" t="s">
        <v>1403</v>
      </c>
    </row>
    <row r="98" spans="1:22" x14ac:dyDescent="0.2">
      <c r="A98" t="s">
        <v>711</v>
      </c>
      <c r="B98" t="s">
        <v>710</v>
      </c>
      <c r="C98">
        <v>2</v>
      </c>
      <c r="D98">
        <v>2</v>
      </c>
      <c r="E98">
        <v>20</v>
      </c>
      <c r="F98" t="s">
        <v>1424</v>
      </c>
      <c r="G98" t="s">
        <v>1402</v>
      </c>
      <c r="R98" t="s">
        <v>1403</v>
      </c>
      <c r="V98" t="s">
        <v>712</v>
      </c>
    </row>
    <row r="99" spans="1:22" x14ac:dyDescent="0.2">
      <c r="A99" t="s">
        <v>1143</v>
      </c>
      <c r="B99" t="s">
        <v>1142</v>
      </c>
      <c r="C99">
        <v>3</v>
      </c>
      <c r="D99">
        <v>2</v>
      </c>
      <c r="E99">
        <v>20</v>
      </c>
      <c r="F99" t="s">
        <v>1424</v>
      </c>
      <c r="G99" t="s">
        <v>1402</v>
      </c>
      <c r="M99" t="s">
        <v>1403</v>
      </c>
      <c r="S99" t="s">
        <v>1418</v>
      </c>
      <c r="U99" t="s">
        <v>1425</v>
      </c>
    </row>
    <row r="100" spans="1:22" x14ac:dyDescent="0.2">
      <c r="A100" t="s">
        <v>956</v>
      </c>
      <c r="B100" t="s">
        <v>955</v>
      </c>
      <c r="C100">
        <v>3</v>
      </c>
      <c r="D100">
        <v>1</v>
      </c>
      <c r="E100">
        <v>20</v>
      </c>
      <c r="F100" t="s">
        <v>1424</v>
      </c>
      <c r="G100" t="s">
        <v>1402</v>
      </c>
    </row>
    <row r="101" spans="1:22" x14ac:dyDescent="0.2">
      <c r="A101" t="s">
        <v>259</v>
      </c>
      <c r="B101" t="s">
        <v>258</v>
      </c>
      <c r="C101">
        <v>5</v>
      </c>
      <c r="D101">
        <v>1</v>
      </c>
      <c r="E101">
        <v>20</v>
      </c>
      <c r="F101" t="s">
        <v>1424</v>
      </c>
      <c r="G101" t="s">
        <v>108</v>
      </c>
      <c r="R101" t="s">
        <v>1403</v>
      </c>
    </row>
    <row r="102" spans="1:22" x14ac:dyDescent="0.2">
      <c r="A102" t="s">
        <v>261</v>
      </c>
      <c r="B102" t="s">
        <v>260</v>
      </c>
      <c r="C102">
        <v>5</v>
      </c>
      <c r="D102">
        <v>2</v>
      </c>
      <c r="E102">
        <v>20</v>
      </c>
      <c r="F102" t="s">
        <v>1424</v>
      </c>
      <c r="R102" t="s">
        <v>1403</v>
      </c>
    </row>
    <row r="103" spans="1:22" x14ac:dyDescent="0.2">
      <c r="A103" t="s">
        <v>263</v>
      </c>
      <c r="B103" t="s">
        <v>262</v>
      </c>
      <c r="C103">
        <v>5</v>
      </c>
      <c r="D103">
        <v>1</v>
      </c>
      <c r="E103">
        <v>20</v>
      </c>
      <c r="F103" t="s">
        <v>1424</v>
      </c>
      <c r="R103" t="s">
        <v>1403</v>
      </c>
    </row>
    <row r="104" spans="1:22" x14ac:dyDescent="0.2">
      <c r="A104" t="s">
        <v>265</v>
      </c>
      <c r="B104" t="s">
        <v>264</v>
      </c>
      <c r="C104">
        <v>5</v>
      </c>
      <c r="D104">
        <v>2</v>
      </c>
      <c r="E104">
        <v>20</v>
      </c>
      <c r="F104" t="s">
        <v>1424</v>
      </c>
      <c r="R104" t="s">
        <v>1403</v>
      </c>
    </row>
    <row r="105" spans="1:22" x14ac:dyDescent="0.2">
      <c r="A105" t="s">
        <v>267</v>
      </c>
      <c r="B105" t="s">
        <v>266</v>
      </c>
      <c r="C105">
        <v>5</v>
      </c>
      <c r="D105">
        <v>0</v>
      </c>
      <c r="E105">
        <v>20</v>
      </c>
      <c r="F105" t="s">
        <v>1424</v>
      </c>
      <c r="R105" t="s">
        <v>1403</v>
      </c>
    </row>
    <row r="106" spans="1:22" x14ac:dyDescent="0.2">
      <c r="A106" t="s">
        <v>269</v>
      </c>
      <c r="B106" t="s">
        <v>268</v>
      </c>
      <c r="C106">
        <v>5</v>
      </c>
      <c r="D106">
        <v>0</v>
      </c>
      <c r="E106">
        <v>20</v>
      </c>
      <c r="F106" t="s">
        <v>1424</v>
      </c>
      <c r="R106" t="s">
        <v>1403</v>
      </c>
    </row>
    <row r="107" spans="1:22" x14ac:dyDescent="0.2">
      <c r="A107" t="s">
        <v>329</v>
      </c>
      <c r="B107" t="s">
        <v>328</v>
      </c>
      <c r="C107">
        <v>1</v>
      </c>
      <c r="D107">
        <v>2</v>
      </c>
      <c r="E107">
        <v>20</v>
      </c>
      <c r="F107" t="s">
        <v>1426</v>
      </c>
      <c r="G107" t="s">
        <v>1402</v>
      </c>
      <c r="M107" t="s">
        <v>1403</v>
      </c>
      <c r="S107" t="s">
        <v>1427</v>
      </c>
      <c r="T107" t="s">
        <v>1428</v>
      </c>
    </row>
    <row r="108" spans="1:22" x14ac:dyDescent="0.2">
      <c r="A108" t="s">
        <v>329</v>
      </c>
      <c r="B108" t="s">
        <v>328</v>
      </c>
      <c r="C108">
        <v>1</v>
      </c>
      <c r="D108">
        <v>2</v>
      </c>
      <c r="E108">
        <v>20</v>
      </c>
      <c r="F108" t="s">
        <v>1426</v>
      </c>
      <c r="G108" t="s">
        <v>1402</v>
      </c>
    </row>
    <row r="109" spans="1:22" x14ac:dyDescent="0.2">
      <c r="A109" t="s">
        <v>333</v>
      </c>
      <c r="B109" t="s">
        <v>332</v>
      </c>
      <c r="C109">
        <v>1</v>
      </c>
      <c r="D109">
        <v>1</v>
      </c>
      <c r="E109">
        <v>20</v>
      </c>
      <c r="F109" t="s">
        <v>1426</v>
      </c>
      <c r="G109" t="s">
        <v>1402</v>
      </c>
      <c r="J109" t="s">
        <v>1403</v>
      </c>
    </row>
    <row r="110" spans="1:22" x14ac:dyDescent="0.2">
      <c r="A110" t="s">
        <v>503</v>
      </c>
      <c r="B110" t="s">
        <v>502</v>
      </c>
      <c r="C110">
        <v>1</v>
      </c>
      <c r="D110">
        <v>1</v>
      </c>
      <c r="E110">
        <v>20</v>
      </c>
      <c r="F110" t="s">
        <v>1426</v>
      </c>
      <c r="G110" t="s">
        <v>1402</v>
      </c>
      <c r="K110" t="s">
        <v>1403</v>
      </c>
      <c r="M110" t="s">
        <v>1403</v>
      </c>
    </row>
    <row r="111" spans="1:22" x14ac:dyDescent="0.2">
      <c r="A111" t="s">
        <v>503</v>
      </c>
      <c r="B111" t="s">
        <v>502</v>
      </c>
      <c r="C111">
        <v>1</v>
      </c>
      <c r="D111">
        <v>1</v>
      </c>
      <c r="E111">
        <v>20</v>
      </c>
      <c r="F111" t="s">
        <v>1426</v>
      </c>
      <c r="G111" t="s">
        <v>1402</v>
      </c>
    </row>
    <row r="112" spans="1:22" x14ac:dyDescent="0.2">
      <c r="A112" t="s">
        <v>1040</v>
      </c>
      <c r="B112" t="s">
        <v>1039</v>
      </c>
      <c r="C112">
        <v>1</v>
      </c>
      <c r="D112">
        <v>2</v>
      </c>
      <c r="E112">
        <v>20</v>
      </c>
      <c r="F112" t="s">
        <v>1426</v>
      </c>
      <c r="G112" t="s">
        <v>1402</v>
      </c>
      <c r="K112" t="s">
        <v>1403</v>
      </c>
      <c r="S112" t="s">
        <v>1410</v>
      </c>
      <c r="T112" t="s">
        <v>1428</v>
      </c>
    </row>
    <row r="113" spans="1:20" x14ac:dyDescent="0.2">
      <c r="A113" t="s">
        <v>872</v>
      </c>
      <c r="B113" t="s">
        <v>871</v>
      </c>
      <c r="C113">
        <v>1</v>
      </c>
      <c r="D113">
        <v>2</v>
      </c>
      <c r="E113">
        <v>20</v>
      </c>
      <c r="F113" t="s">
        <v>1426</v>
      </c>
      <c r="G113" t="s">
        <v>1402</v>
      </c>
    </row>
    <row r="114" spans="1:20" x14ac:dyDescent="0.2">
      <c r="A114" t="s">
        <v>1000</v>
      </c>
      <c r="B114" t="s">
        <v>999</v>
      </c>
      <c r="C114">
        <v>2</v>
      </c>
      <c r="D114">
        <v>1</v>
      </c>
      <c r="E114">
        <v>20</v>
      </c>
      <c r="F114" t="s">
        <v>1426</v>
      </c>
      <c r="G114" t="s">
        <v>1402</v>
      </c>
      <c r="M114" t="s">
        <v>1403</v>
      </c>
    </row>
    <row r="115" spans="1:20" x14ac:dyDescent="0.2">
      <c r="A115" t="s">
        <v>477</v>
      </c>
      <c r="B115" t="s">
        <v>476</v>
      </c>
      <c r="C115">
        <v>2</v>
      </c>
      <c r="D115">
        <v>1</v>
      </c>
      <c r="E115">
        <v>20</v>
      </c>
      <c r="F115" t="s">
        <v>1426</v>
      </c>
      <c r="G115" t="s">
        <v>1402</v>
      </c>
      <c r="L115" t="s">
        <v>1403</v>
      </c>
      <c r="M115" t="s">
        <v>1403</v>
      </c>
      <c r="S115" t="s">
        <v>1428</v>
      </c>
    </row>
    <row r="116" spans="1:20" x14ac:dyDescent="0.2">
      <c r="A116" t="s">
        <v>477</v>
      </c>
      <c r="B116" t="s">
        <v>476</v>
      </c>
      <c r="C116">
        <v>2</v>
      </c>
      <c r="D116">
        <v>1</v>
      </c>
      <c r="E116">
        <v>20</v>
      </c>
      <c r="F116" t="s">
        <v>1426</v>
      </c>
      <c r="G116" t="s">
        <v>1402</v>
      </c>
    </row>
    <row r="117" spans="1:20" x14ac:dyDescent="0.2">
      <c r="A117" t="s">
        <v>934</v>
      </c>
      <c r="B117" t="s">
        <v>933</v>
      </c>
      <c r="C117">
        <v>2</v>
      </c>
      <c r="D117">
        <v>2</v>
      </c>
      <c r="E117">
        <v>20</v>
      </c>
      <c r="F117" t="s">
        <v>1426</v>
      </c>
      <c r="G117" t="s">
        <v>1402</v>
      </c>
      <c r="J117" t="s">
        <v>1403</v>
      </c>
      <c r="M117" t="s">
        <v>1403</v>
      </c>
    </row>
    <row r="118" spans="1:20" x14ac:dyDescent="0.2">
      <c r="A118" t="s">
        <v>934</v>
      </c>
      <c r="B118" t="s">
        <v>933</v>
      </c>
      <c r="C118">
        <v>2</v>
      </c>
      <c r="D118">
        <v>2</v>
      </c>
      <c r="E118">
        <v>20</v>
      </c>
      <c r="F118" t="s">
        <v>1426</v>
      </c>
      <c r="G118" t="s">
        <v>1402</v>
      </c>
    </row>
    <row r="119" spans="1:20" x14ac:dyDescent="0.2">
      <c r="A119" t="s">
        <v>1343</v>
      </c>
      <c r="B119" t="s">
        <v>1342</v>
      </c>
      <c r="C119">
        <v>2</v>
      </c>
      <c r="D119">
        <v>2</v>
      </c>
      <c r="E119">
        <v>20</v>
      </c>
      <c r="F119" t="s">
        <v>1426</v>
      </c>
      <c r="G119" t="s">
        <v>1402</v>
      </c>
      <c r="M119" t="s">
        <v>1403</v>
      </c>
      <c r="S119" t="s">
        <v>1428</v>
      </c>
    </row>
    <row r="120" spans="1:20" x14ac:dyDescent="0.2">
      <c r="A120" t="s">
        <v>335</v>
      </c>
      <c r="B120" t="s">
        <v>334</v>
      </c>
      <c r="C120">
        <v>2</v>
      </c>
      <c r="D120">
        <v>1</v>
      </c>
      <c r="E120">
        <v>20</v>
      </c>
      <c r="F120" t="s">
        <v>1426</v>
      </c>
      <c r="G120" t="s">
        <v>1402</v>
      </c>
      <c r="M120" t="s">
        <v>1403</v>
      </c>
    </row>
    <row r="121" spans="1:20" x14ac:dyDescent="0.2">
      <c r="A121" t="s">
        <v>406</v>
      </c>
      <c r="B121" t="s">
        <v>405</v>
      </c>
      <c r="C121">
        <v>3</v>
      </c>
      <c r="D121">
        <v>1</v>
      </c>
      <c r="E121">
        <v>20</v>
      </c>
      <c r="F121" t="s">
        <v>1426</v>
      </c>
      <c r="G121" t="s">
        <v>1402</v>
      </c>
      <c r="K121" t="s">
        <v>1403</v>
      </c>
      <c r="M121" t="s">
        <v>1403</v>
      </c>
      <c r="S121" t="s">
        <v>1412</v>
      </c>
    </row>
    <row r="122" spans="1:20" x14ac:dyDescent="0.2">
      <c r="A122" t="s">
        <v>303</v>
      </c>
      <c r="B122" t="s">
        <v>302</v>
      </c>
      <c r="C122">
        <v>3</v>
      </c>
      <c r="D122">
        <v>1</v>
      </c>
      <c r="E122">
        <v>20</v>
      </c>
      <c r="F122" t="s">
        <v>1426</v>
      </c>
      <c r="G122" t="s">
        <v>1402</v>
      </c>
    </row>
    <row r="123" spans="1:20" x14ac:dyDescent="0.2">
      <c r="A123" t="s">
        <v>303</v>
      </c>
      <c r="B123" t="s">
        <v>302</v>
      </c>
      <c r="C123">
        <v>3</v>
      </c>
      <c r="D123">
        <v>1</v>
      </c>
      <c r="E123">
        <v>20</v>
      </c>
      <c r="F123" t="s">
        <v>1426</v>
      </c>
      <c r="G123" t="s">
        <v>1402</v>
      </c>
      <c r="J123" t="s">
        <v>1403</v>
      </c>
      <c r="M123" t="s">
        <v>1403</v>
      </c>
    </row>
    <row r="124" spans="1:20" x14ac:dyDescent="0.2">
      <c r="A124" t="s">
        <v>1358</v>
      </c>
      <c r="B124" t="s">
        <v>1357</v>
      </c>
      <c r="C124">
        <v>3</v>
      </c>
      <c r="D124">
        <v>2</v>
      </c>
      <c r="E124">
        <v>20</v>
      </c>
      <c r="F124" t="s">
        <v>1426</v>
      </c>
      <c r="G124" t="s">
        <v>1402</v>
      </c>
    </row>
    <row r="125" spans="1:20" x14ac:dyDescent="0.2">
      <c r="A125" t="s">
        <v>1358</v>
      </c>
      <c r="B125" t="s">
        <v>1357</v>
      </c>
      <c r="C125">
        <v>3</v>
      </c>
      <c r="D125">
        <v>2</v>
      </c>
      <c r="E125">
        <v>20</v>
      </c>
      <c r="F125" t="s">
        <v>1426</v>
      </c>
      <c r="G125" t="s">
        <v>1402</v>
      </c>
      <c r="M125" t="s">
        <v>1403</v>
      </c>
      <c r="S125" t="s">
        <v>1428</v>
      </c>
    </row>
    <row r="126" spans="1:20" x14ac:dyDescent="0.2">
      <c r="A126" t="s">
        <v>337</v>
      </c>
      <c r="B126" t="s">
        <v>336</v>
      </c>
      <c r="C126">
        <v>3</v>
      </c>
      <c r="D126">
        <v>1</v>
      </c>
      <c r="E126">
        <v>20</v>
      </c>
      <c r="F126" t="s">
        <v>1426</v>
      </c>
      <c r="G126" t="s">
        <v>1402</v>
      </c>
      <c r="M126" t="s">
        <v>1403</v>
      </c>
      <c r="S126" t="s">
        <v>1429</v>
      </c>
    </row>
    <row r="127" spans="1:20" x14ac:dyDescent="0.2">
      <c r="A127" t="s">
        <v>1392</v>
      </c>
      <c r="B127" t="s">
        <v>1391</v>
      </c>
      <c r="C127">
        <v>3</v>
      </c>
      <c r="D127">
        <v>1</v>
      </c>
      <c r="E127">
        <v>20</v>
      </c>
      <c r="F127" t="s">
        <v>1426</v>
      </c>
      <c r="G127" t="s">
        <v>1402</v>
      </c>
      <c r="M127" t="s">
        <v>1403</v>
      </c>
      <c r="S127" t="s">
        <v>1430</v>
      </c>
      <c r="T127" t="s">
        <v>1428</v>
      </c>
    </row>
    <row r="128" spans="1:20" x14ac:dyDescent="0.2">
      <c r="A128" t="s">
        <v>1376</v>
      </c>
      <c r="B128" t="s">
        <v>1375</v>
      </c>
      <c r="C128">
        <v>3</v>
      </c>
      <c r="D128">
        <v>2</v>
      </c>
      <c r="E128">
        <v>20</v>
      </c>
      <c r="F128" t="s">
        <v>1426</v>
      </c>
      <c r="G128" t="s">
        <v>1402</v>
      </c>
    </row>
    <row r="129" spans="1:22" x14ac:dyDescent="0.2">
      <c r="A129" t="s">
        <v>1376</v>
      </c>
      <c r="B129" t="s">
        <v>1375</v>
      </c>
      <c r="C129">
        <v>3</v>
      </c>
      <c r="D129">
        <v>2</v>
      </c>
      <c r="E129">
        <v>20</v>
      </c>
      <c r="F129" t="s">
        <v>1426</v>
      </c>
      <c r="G129" t="s">
        <v>1402</v>
      </c>
    </row>
    <row r="130" spans="1:22" x14ac:dyDescent="0.2">
      <c r="A130" t="s">
        <v>385</v>
      </c>
      <c r="B130" t="s">
        <v>384</v>
      </c>
      <c r="C130">
        <v>1</v>
      </c>
      <c r="D130">
        <v>2</v>
      </c>
      <c r="E130">
        <v>20</v>
      </c>
      <c r="F130" t="s">
        <v>1431</v>
      </c>
      <c r="G130" t="s">
        <v>1402</v>
      </c>
      <c r="O130" t="s">
        <v>1403</v>
      </c>
      <c r="S130" t="s">
        <v>1432</v>
      </c>
      <c r="T130" t="s">
        <v>1418</v>
      </c>
    </row>
    <row r="131" spans="1:22" x14ac:dyDescent="0.2">
      <c r="A131" t="s">
        <v>623</v>
      </c>
      <c r="B131" t="s">
        <v>622</v>
      </c>
      <c r="C131">
        <v>1</v>
      </c>
      <c r="D131">
        <v>2</v>
      </c>
      <c r="E131">
        <v>20</v>
      </c>
      <c r="F131" t="s">
        <v>1431</v>
      </c>
      <c r="G131" t="s">
        <v>1402</v>
      </c>
    </row>
    <row r="132" spans="1:22" x14ac:dyDescent="0.2">
      <c r="A132" t="s">
        <v>395</v>
      </c>
      <c r="B132" t="s">
        <v>394</v>
      </c>
      <c r="C132">
        <v>2</v>
      </c>
      <c r="D132">
        <v>1</v>
      </c>
      <c r="E132">
        <v>20</v>
      </c>
      <c r="F132" t="s">
        <v>1431</v>
      </c>
      <c r="G132" t="s">
        <v>1402</v>
      </c>
      <c r="J132" t="s">
        <v>1403</v>
      </c>
      <c r="O132" t="s">
        <v>1403</v>
      </c>
      <c r="S132" t="s">
        <v>1408</v>
      </c>
    </row>
    <row r="133" spans="1:22" x14ac:dyDescent="0.2">
      <c r="A133" t="s">
        <v>1168</v>
      </c>
      <c r="B133" t="s">
        <v>1167</v>
      </c>
      <c r="C133">
        <v>3</v>
      </c>
      <c r="D133">
        <v>2</v>
      </c>
      <c r="E133">
        <v>20</v>
      </c>
      <c r="F133" t="s">
        <v>1431</v>
      </c>
      <c r="G133" t="s">
        <v>1402</v>
      </c>
    </row>
    <row r="134" spans="1:22" x14ac:dyDescent="0.2">
      <c r="A134" t="s">
        <v>595</v>
      </c>
      <c r="B134" t="s">
        <v>594</v>
      </c>
      <c r="C134">
        <v>2</v>
      </c>
      <c r="D134">
        <v>2</v>
      </c>
      <c r="E134">
        <v>20</v>
      </c>
      <c r="F134" t="s">
        <v>1433</v>
      </c>
      <c r="G134" t="s">
        <v>1402</v>
      </c>
    </row>
    <row r="135" spans="1:22" x14ac:dyDescent="0.2">
      <c r="A135" t="s">
        <v>1129</v>
      </c>
      <c r="B135" t="s">
        <v>1128</v>
      </c>
      <c r="C135">
        <v>2</v>
      </c>
      <c r="D135">
        <v>1</v>
      </c>
      <c r="E135">
        <v>20</v>
      </c>
      <c r="F135" t="s">
        <v>1433</v>
      </c>
      <c r="G135" t="s">
        <v>1402</v>
      </c>
      <c r="L135" t="s">
        <v>1403</v>
      </c>
      <c r="N135" t="s">
        <v>1403</v>
      </c>
    </row>
    <row r="136" spans="1:22" x14ac:dyDescent="0.2">
      <c r="A136" t="s">
        <v>980</v>
      </c>
      <c r="B136" t="s">
        <v>979</v>
      </c>
      <c r="C136">
        <v>3</v>
      </c>
      <c r="D136">
        <v>2</v>
      </c>
      <c r="E136">
        <v>20</v>
      </c>
      <c r="F136" t="s">
        <v>1433</v>
      </c>
      <c r="G136" t="s">
        <v>1402</v>
      </c>
      <c r="N136" t="s">
        <v>1403</v>
      </c>
    </row>
    <row r="137" spans="1:22" x14ac:dyDescent="0.2">
      <c r="A137" t="s">
        <v>1137</v>
      </c>
      <c r="B137" t="s">
        <v>1136</v>
      </c>
      <c r="C137">
        <v>3</v>
      </c>
      <c r="D137">
        <v>1</v>
      </c>
      <c r="E137">
        <v>20</v>
      </c>
      <c r="F137" t="s">
        <v>1433</v>
      </c>
      <c r="G137" t="s">
        <v>1402</v>
      </c>
    </row>
    <row r="138" spans="1:22" x14ac:dyDescent="0.2">
      <c r="A138" t="s">
        <v>148</v>
      </c>
      <c r="B138" t="s">
        <v>147</v>
      </c>
      <c r="C138">
        <v>1</v>
      </c>
      <c r="D138">
        <v>2</v>
      </c>
      <c r="E138">
        <v>20</v>
      </c>
      <c r="F138" t="s">
        <v>1436</v>
      </c>
      <c r="G138" t="s">
        <v>1402</v>
      </c>
      <c r="L138" t="s">
        <v>1403</v>
      </c>
      <c r="M138" t="s">
        <v>1403</v>
      </c>
      <c r="S138" t="s">
        <v>1437</v>
      </c>
    </row>
    <row r="139" spans="1:22" x14ac:dyDescent="0.2">
      <c r="A139" t="s">
        <v>764</v>
      </c>
      <c r="B139" t="s">
        <v>763</v>
      </c>
      <c r="C139">
        <v>1</v>
      </c>
      <c r="D139">
        <v>1</v>
      </c>
      <c r="E139">
        <v>10</v>
      </c>
      <c r="F139" t="s">
        <v>1436</v>
      </c>
      <c r="G139" t="s">
        <v>1402</v>
      </c>
      <c r="J139" t="s">
        <v>1403</v>
      </c>
      <c r="V139" t="s">
        <v>765</v>
      </c>
    </row>
    <row r="140" spans="1:22" x14ac:dyDescent="0.2">
      <c r="A140" t="s">
        <v>107</v>
      </c>
      <c r="B140" t="s">
        <v>106</v>
      </c>
      <c r="C140">
        <v>1</v>
      </c>
      <c r="D140" t="s">
        <v>108</v>
      </c>
      <c r="E140">
        <v>10</v>
      </c>
      <c r="F140" t="s">
        <v>1436</v>
      </c>
      <c r="G140" t="s">
        <v>1402</v>
      </c>
      <c r="J140" t="s">
        <v>1403</v>
      </c>
      <c r="V140" t="s">
        <v>109</v>
      </c>
    </row>
    <row r="141" spans="1:22" x14ac:dyDescent="0.2">
      <c r="A141" t="s">
        <v>110</v>
      </c>
      <c r="B141" t="s">
        <v>106</v>
      </c>
      <c r="C141">
        <v>1</v>
      </c>
      <c r="D141" t="s">
        <v>111</v>
      </c>
      <c r="E141">
        <v>10</v>
      </c>
      <c r="G141" t="s">
        <v>1402</v>
      </c>
    </row>
    <row r="142" spans="1:22" x14ac:dyDescent="0.2">
      <c r="A142" t="s">
        <v>116</v>
      </c>
      <c r="B142" t="s">
        <v>115</v>
      </c>
      <c r="C142">
        <v>1</v>
      </c>
      <c r="D142" t="s">
        <v>108</v>
      </c>
      <c r="E142">
        <v>10</v>
      </c>
      <c r="F142" t="s">
        <v>1436</v>
      </c>
      <c r="G142" t="s">
        <v>1402</v>
      </c>
      <c r="J142" t="s">
        <v>1403</v>
      </c>
      <c r="V142" t="s">
        <v>117</v>
      </c>
    </row>
    <row r="143" spans="1:22" x14ac:dyDescent="0.2">
      <c r="A143" t="s">
        <v>118</v>
      </c>
      <c r="B143" t="s">
        <v>115</v>
      </c>
      <c r="C143">
        <v>1</v>
      </c>
      <c r="D143" t="s">
        <v>111</v>
      </c>
      <c r="E143">
        <v>10</v>
      </c>
      <c r="G143" t="s">
        <v>1402</v>
      </c>
    </row>
    <row r="144" spans="1:22" x14ac:dyDescent="0.2">
      <c r="A144" t="s">
        <v>307</v>
      </c>
      <c r="B144" t="s">
        <v>306</v>
      </c>
      <c r="C144">
        <v>1</v>
      </c>
      <c r="D144">
        <v>1</v>
      </c>
      <c r="E144">
        <v>10</v>
      </c>
      <c r="F144" t="s">
        <v>1436</v>
      </c>
      <c r="G144" t="s">
        <v>1402</v>
      </c>
      <c r="J144" t="s">
        <v>1403</v>
      </c>
      <c r="O144" t="s">
        <v>1403</v>
      </c>
    </row>
    <row r="145" spans="1:22" x14ac:dyDescent="0.2">
      <c r="A145" t="s">
        <v>745</v>
      </c>
      <c r="B145" t="s">
        <v>744</v>
      </c>
      <c r="C145">
        <v>1</v>
      </c>
      <c r="D145">
        <v>2</v>
      </c>
      <c r="E145">
        <v>10</v>
      </c>
      <c r="F145" t="s">
        <v>1436</v>
      </c>
      <c r="G145" t="s">
        <v>1402</v>
      </c>
    </row>
    <row r="146" spans="1:22" x14ac:dyDescent="0.2">
      <c r="A146" t="s">
        <v>418</v>
      </c>
      <c r="B146" t="s">
        <v>417</v>
      </c>
      <c r="C146">
        <v>1</v>
      </c>
      <c r="D146">
        <v>2</v>
      </c>
      <c r="E146">
        <v>20</v>
      </c>
      <c r="F146" t="s">
        <v>1436</v>
      </c>
      <c r="G146" t="s">
        <v>1402</v>
      </c>
      <c r="L146" t="s">
        <v>1403</v>
      </c>
      <c r="M146" t="s">
        <v>1403</v>
      </c>
      <c r="S146" t="s">
        <v>1409</v>
      </c>
    </row>
    <row r="147" spans="1:22" x14ac:dyDescent="0.2">
      <c r="A147" t="s">
        <v>919</v>
      </c>
      <c r="B147" t="s">
        <v>918</v>
      </c>
      <c r="C147">
        <v>1</v>
      </c>
      <c r="D147">
        <v>2</v>
      </c>
      <c r="E147">
        <v>10</v>
      </c>
      <c r="F147" t="s">
        <v>1436</v>
      </c>
      <c r="G147" t="s">
        <v>1402</v>
      </c>
      <c r="S147" t="s">
        <v>1409</v>
      </c>
      <c r="V147" t="s">
        <v>920</v>
      </c>
    </row>
    <row r="148" spans="1:22" x14ac:dyDescent="0.2">
      <c r="A148" t="s">
        <v>855</v>
      </c>
      <c r="B148" t="s">
        <v>854</v>
      </c>
      <c r="C148">
        <v>1</v>
      </c>
      <c r="D148">
        <v>2</v>
      </c>
      <c r="E148">
        <v>10</v>
      </c>
      <c r="F148" t="s">
        <v>1436</v>
      </c>
      <c r="G148" t="s">
        <v>1402</v>
      </c>
      <c r="J148" t="s">
        <v>1403</v>
      </c>
      <c r="M148" t="s">
        <v>1403</v>
      </c>
      <c r="S148" t="s">
        <v>1409</v>
      </c>
      <c r="V148" t="s">
        <v>856</v>
      </c>
    </row>
    <row r="149" spans="1:22" x14ac:dyDescent="0.2">
      <c r="A149" t="s">
        <v>858</v>
      </c>
      <c r="B149" t="s">
        <v>857</v>
      </c>
      <c r="C149">
        <v>2</v>
      </c>
      <c r="D149">
        <v>2</v>
      </c>
      <c r="E149">
        <v>10</v>
      </c>
      <c r="F149" t="s">
        <v>1436</v>
      </c>
      <c r="G149" t="s">
        <v>1402</v>
      </c>
    </row>
    <row r="150" spans="1:22" x14ac:dyDescent="0.2">
      <c r="A150" t="s">
        <v>916</v>
      </c>
      <c r="B150" t="s">
        <v>915</v>
      </c>
      <c r="C150">
        <v>1</v>
      </c>
      <c r="D150" t="s">
        <v>111</v>
      </c>
      <c r="E150">
        <v>10</v>
      </c>
      <c r="F150" t="s">
        <v>1436</v>
      </c>
      <c r="G150" t="s">
        <v>1402</v>
      </c>
      <c r="V150" t="s">
        <v>917</v>
      </c>
    </row>
    <row r="151" spans="1:22" x14ac:dyDescent="0.2">
      <c r="A151" t="s">
        <v>878</v>
      </c>
      <c r="B151" t="s">
        <v>877</v>
      </c>
      <c r="C151">
        <v>2</v>
      </c>
      <c r="D151">
        <v>1</v>
      </c>
      <c r="E151">
        <v>10</v>
      </c>
      <c r="F151" t="s">
        <v>1436</v>
      </c>
      <c r="G151" t="s">
        <v>1402</v>
      </c>
      <c r="M151" t="s">
        <v>1403</v>
      </c>
      <c r="Q151" t="s">
        <v>1403</v>
      </c>
      <c r="S151" t="s">
        <v>1409</v>
      </c>
      <c r="V151" t="s">
        <v>879</v>
      </c>
    </row>
    <row r="152" spans="1:22" x14ac:dyDescent="0.2">
      <c r="A152" t="s">
        <v>924</v>
      </c>
      <c r="B152" t="s">
        <v>923</v>
      </c>
      <c r="C152">
        <v>2</v>
      </c>
      <c r="D152">
        <v>1</v>
      </c>
      <c r="E152">
        <v>10</v>
      </c>
      <c r="F152" t="s">
        <v>1436</v>
      </c>
      <c r="G152" t="s">
        <v>1402</v>
      </c>
    </row>
    <row r="153" spans="1:22" x14ac:dyDescent="0.2">
      <c r="A153" t="s">
        <v>928</v>
      </c>
      <c r="B153" t="s">
        <v>927</v>
      </c>
      <c r="C153">
        <v>2</v>
      </c>
      <c r="D153">
        <v>2</v>
      </c>
      <c r="E153">
        <v>10</v>
      </c>
      <c r="F153" t="s">
        <v>1436</v>
      </c>
      <c r="G153" t="s">
        <v>1402</v>
      </c>
    </row>
    <row r="154" spans="1:22" x14ac:dyDescent="0.2">
      <c r="A154" t="s">
        <v>860</v>
      </c>
      <c r="B154" t="s">
        <v>859</v>
      </c>
      <c r="C154">
        <v>3</v>
      </c>
      <c r="D154">
        <v>1</v>
      </c>
      <c r="E154">
        <v>10</v>
      </c>
      <c r="F154" t="s">
        <v>1436</v>
      </c>
      <c r="G154" t="s">
        <v>1402</v>
      </c>
    </row>
    <row r="155" spans="1:22" x14ac:dyDescent="0.2">
      <c r="A155" t="s">
        <v>863</v>
      </c>
      <c r="B155" t="s">
        <v>862</v>
      </c>
      <c r="C155">
        <v>3</v>
      </c>
      <c r="D155">
        <v>2</v>
      </c>
      <c r="E155">
        <v>10</v>
      </c>
      <c r="F155" t="s">
        <v>1436</v>
      </c>
      <c r="G155" t="s">
        <v>1402</v>
      </c>
    </row>
    <row r="156" spans="1:22" x14ac:dyDescent="0.2">
      <c r="A156" t="s">
        <v>112</v>
      </c>
      <c r="B156" t="s">
        <v>106</v>
      </c>
      <c r="C156">
        <v>2</v>
      </c>
      <c r="D156">
        <v>1</v>
      </c>
      <c r="E156">
        <v>10</v>
      </c>
      <c r="F156" t="s">
        <v>1436</v>
      </c>
      <c r="G156" t="s">
        <v>1402</v>
      </c>
    </row>
    <row r="157" spans="1:22" x14ac:dyDescent="0.2">
      <c r="A157" t="s">
        <v>119</v>
      </c>
      <c r="B157" t="s">
        <v>115</v>
      </c>
      <c r="C157">
        <v>2</v>
      </c>
      <c r="D157">
        <v>2</v>
      </c>
      <c r="E157">
        <v>10</v>
      </c>
      <c r="F157" t="s">
        <v>1436</v>
      </c>
      <c r="G157" t="s">
        <v>1402</v>
      </c>
    </row>
    <row r="158" spans="1:22" x14ac:dyDescent="0.2">
      <c r="A158" t="s">
        <v>445</v>
      </c>
      <c r="B158" t="s">
        <v>444</v>
      </c>
      <c r="C158">
        <v>2</v>
      </c>
      <c r="D158">
        <v>1</v>
      </c>
      <c r="E158">
        <v>10</v>
      </c>
      <c r="F158" t="s">
        <v>1436</v>
      </c>
      <c r="G158" t="s">
        <v>1402</v>
      </c>
      <c r="M158" t="s">
        <v>1403</v>
      </c>
      <c r="P158" t="s">
        <v>1403</v>
      </c>
    </row>
    <row r="159" spans="1:22" x14ac:dyDescent="0.2">
      <c r="A159" t="s">
        <v>410</v>
      </c>
      <c r="B159" t="s">
        <v>409</v>
      </c>
      <c r="C159">
        <v>2</v>
      </c>
      <c r="D159">
        <v>0</v>
      </c>
      <c r="E159">
        <v>10</v>
      </c>
      <c r="F159" t="s">
        <v>1436</v>
      </c>
      <c r="G159" t="s">
        <v>1402</v>
      </c>
      <c r="J159" t="s">
        <v>1403</v>
      </c>
      <c r="M159" t="s">
        <v>1403</v>
      </c>
      <c r="S159" t="s">
        <v>1409</v>
      </c>
      <c r="T159" t="s">
        <v>1437</v>
      </c>
      <c r="V159" t="s">
        <v>411</v>
      </c>
    </row>
    <row r="160" spans="1:22" x14ac:dyDescent="0.2">
      <c r="A160" t="s">
        <v>894</v>
      </c>
      <c r="B160" t="s">
        <v>893</v>
      </c>
      <c r="C160">
        <v>2</v>
      </c>
      <c r="D160">
        <v>0</v>
      </c>
      <c r="E160">
        <v>20</v>
      </c>
      <c r="F160" t="s">
        <v>1436</v>
      </c>
      <c r="G160" t="s">
        <v>1402</v>
      </c>
    </row>
    <row r="161" spans="1:22" x14ac:dyDescent="0.2">
      <c r="A161" t="s">
        <v>746</v>
      </c>
      <c r="B161" t="s">
        <v>744</v>
      </c>
      <c r="C161">
        <v>2</v>
      </c>
      <c r="D161">
        <v>2</v>
      </c>
      <c r="E161">
        <v>10</v>
      </c>
      <c r="F161" t="s">
        <v>1436</v>
      </c>
      <c r="G161" t="s">
        <v>1402</v>
      </c>
      <c r="J161" t="s">
        <v>1403</v>
      </c>
      <c r="M161" t="s">
        <v>1403</v>
      </c>
      <c r="S161" t="s">
        <v>1409</v>
      </c>
      <c r="V161" t="s">
        <v>747</v>
      </c>
    </row>
    <row r="162" spans="1:22" x14ac:dyDescent="0.2">
      <c r="A162" t="s">
        <v>726</v>
      </c>
      <c r="B162" t="s">
        <v>725</v>
      </c>
      <c r="C162">
        <v>2</v>
      </c>
      <c r="D162">
        <v>2</v>
      </c>
      <c r="E162">
        <v>20</v>
      </c>
      <c r="F162" t="s">
        <v>1436</v>
      </c>
      <c r="G162" t="s">
        <v>1402</v>
      </c>
      <c r="L162" t="s">
        <v>1403</v>
      </c>
      <c r="M162" t="s">
        <v>1403</v>
      </c>
      <c r="S162" t="s">
        <v>1409</v>
      </c>
    </row>
    <row r="163" spans="1:22" x14ac:dyDescent="0.2">
      <c r="A163" t="s">
        <v>1048</v>
      </c>
      <c r="B163" t="s">
        <v>1047</v>
      </c>
      <c r="C163">
        <v>2</v>
      </c>
      <c r="D163">
        <v>2</v>
      </c>
      <c r="E163">
        <v>10</v>
      </c>
      <c r="F163" t="s">
        <v>1436</v>
      </c>
      <c r="G163" t="s">
        <v>1402</v>
      </c>
      <c r="J163" t="s">
        <v>1403</v>
      </c>
      <c r="S163" t="s">
        <v>1409</v>
      </c>
      <c r="V163" t="s">
        <v>1049</v>
      </c>
    </row>
    <row r="164" spans="1:22" x14ac:dyDescent="0.2">
      <c r="A164" t="s">
        <v>921</v>
      </c>
      <c r="B164" t="s">
        <v>918</v>
      </c>
      <c r="C164">
        <v>2</v>
      </c>
      <c r="D164">
        <v>2</v>
      </c>
      <c r="E164">
        <v>10</v>
      </c>
      <c r="F164" t="s">
        <v>1436</v>
      </c>
      <c r="G164" t="s">
        <v>1402</v>
      </c>
      <c r="J164" t="s">
        <v>1403</v>
      </c>
      <c r="M164" t="s">
        <v>1403</v>
      </c>
      <c r="S164" t="s">
        <v>1409</v>
      </c>
      <c r="V164" t="s">
        <v>922</v>
      </c>
    </row>
    <row r="165" spans="1:22" x14ac:dyDescent="0.2">
      <c r="A165" t="s">
        <v>383</v>
      </c>
      <c r="B165" t="s">
        <v>382</v>
      </c>
      <c r="C165">
        <v>2</v>
      </c>
      <c r="D165">
        <v>1</v>
      </c>
      <c r="E165">
        <v>10</v>
      </c>
      <c r="F165" t="s">
        <v>1436</v>
      </c>
      <c r="G165" t="s">
        <v>1402</v>
      </c>
      <c r="M165" t="s">
        <v>1403</v>
      </c>
      <c r="S165" t="s">
        <v>1437</v>
      </c>
    </row>
    <row r="166" spans="1:22" x14ac:dyDescent="0.2">
      <c r="A166" t="s">
        <v>377</v>
      </c>
      <c r="B166" t="s">
        <v>376</v>
      </c>
      <c r="C166">
        <v>2</v>
      </c>
      <c r="D166">
        <v>2</v>
      </c>
      <c r="E166">
        <v>10</v>
      </c>
      <c r="F166" t="s">
        <v>1436</v>
      </c>
      <c r="G166" t="s">
        <v>1402</v>
      </c>
      <c r="M166" t="s">
        <v>1403</v>
      </c>
      <c r="S166" t="s">
        <v>1428</v>
      </c>
    </row>
    <row r="167" spans="1:22" x14ac:dyDescent="0.2">
      <c r="A167" t="s">
        <v>420</v>
      </c>
      <c r="B167" t="s">
        <v>419</v>
      </c>
      <c r="C167">
        <v>2</v>
      </c>
      <c r="D167">
        <v>1</v>
      </c>
      <c r="E167">
        <v>10</v>
      </c>
      <c r="F167" t="s">
        <v>1436</v>
      </c>
      <c r="G167" t="s">
        <v>1402</v>
      </c>
      <c r="M167" t="s">
        <v>1403</v>
      </c>
      <c r="S167" t="s">
        <v>1409</v>
      </c>
      <c r="V167" t="s">
        <v>421</v>
      </c>
    </row>
    <row r="168" spans="1:22" x14ac:dyDescent="0.2">
      <c r="A168" t="s">
        <v>683</v>
      </c>
      <c r="B168" t="s">
        <v>682</v>
      </c>
      <c r="C168">
        <v>2</v>
      </c>
      <c r="D168">
        <v>1</v>
      </c>
      <c r="E168">
        <v>10</v>
      </c>
      <c r="F168" t="s">
        <v>1436</v>
      </c>
      <c r="G168" t="s">
        <v>1402</v>
      </c>
      <c r="M168" t="s">
        <v>1403</v>
      </c>
    </row>
    <row r="169" spans="1:22" x14ac:dyDescent="0.2">
      <c r="A169" t="s">
        <v>685</v>
      </c>
      <c r="B169" t="s">
        <v>684</v>
      </c>
      <c r="C169">
        <v>2</v>
      </c>
      <c r="D169">
        <v>2</v>
      </c>
      <c r="E169">
        <v>10</v>
      </c>
      <c r="F169" t="s">
        <v>1436</v>
      </c>
      <c r="G169" t="s">
        <v>1402</v>
      </c>
      <c r="M169" t="s">
        <v>1403</v>
      </c>
    </row>
    <row r="170" spans="1:22" x14ac:dyDescent="0.2">
      <c r="A170" t="s">
        <v>851</v>
      </c>
      <c r="B170" t="s">
        <v>850</v>
      </c>
      <c r="C170">
        <v>2</v>
      </c>
      <c r="D170">
        <v>1</v>
      </c>
      <c r="E170">
        <v>10</v>
      </c>
      <c r="F170" t="s">
        <v>1436</v>
      </c>
      <c r="G170" t="s">
        <v>1402</v>
      </c>
      <c r="M170" t="s">
        <v>1403</v>
      </c>
    </row>
    <row r="171" spans="1:22" x14ac:dyDescent="0.2">
      <c r="A171" t="s">
        <v>853</v>
      </c>
      <c r="B171" t="s">
        <v>852</v>
      </c>
      <c r="C171">
        <v>2</v>
      </c>
      <c r="D171">
        <v>2</v>
      </c>
      <c r="E171">
        <v>10</v>
      </c>
      <c r="F171" t="s">
        <v>1436</v>
      </c>
      <c r="G171" t="s">
        <v>1402</v>
      </c>
      <c r="I171" t="s">
        <v>1403</v>
      </c>
      <c r="M171" t="s">
        <v>1403</v>
      </c>
    </row>
    <row r="172" spans="1:22" x14ac:dyDescent="0.2">
      <c r="A172" t="s">
        <v>634</v>
      </c>
      <c r="B172" t="s">
        <v>633</v>
      </c>
      <c r="C172">
        <v>2</v>
      </c>
      <c r="D172">
        <v>1</v>
      </c>
      <c r="E172">
        <v>10</v>
      </c>
      <c r="F172" t="s">
        <v>1436</v>
      </c>
      <c r="G172" t="s">
        <v>1402</v>
      </c>
      <c r="I172" t="s">
        <v>1403</v>
      </c>
      <c r="M172" t="s">
        <v>1403</v>
      </c>
    </row>
    <row r="173" spans="1:22" x14ac:dyDescent="0.2">
      <c r="A173" t="s">
        <v>433</v>
      </c>
      <c r="B173" t="s">
        <v>432</v>
      </c>
      <c r="C173">
        <v>2</v>
      </c>
      <c r="D173">
        <v>2</v>
      </c>
      <c r="E173">
        <v>20</v>
      </c>
      <c r="F173" t="s">
        <v>1436</v>
      </c>
      <c r="G173" t="s">
        <v>1402</v>
      </c>
      <c r="M173" t="s">
        <v>1403</v>
      </c>
      <c r="P173" t="s">
        <v>1403</v>
      </c>
    </row>
    <row r="174" spans="1:22" x14ac:dyDescent="0.2">
      <c r="A174" t="s">
        <v>114</v>
      </c>
      <c r="B174" t="s">
        <v>113</v>
      </c>
      <c r="C174">
        <v>3</v>
      </c>
      <c r="D174">
        <v>1</v>
      </c>
      <c r="E174">
        <v>10</v>
      </c>
      <c r="F174" t="s">
        <v>1436</v>
      </c>
      <c r="G174" t="s">
        <v>1402</v>
      </c>
      <c r="I174" t="s">
        <v>1403</v>
      </c>
      <c r="M174" t="s">
        <v>1403</v>
      </c>
    </row>
    <row r="175" spans="1:22" x14ac:dyDescent="0.2">
      <c r="A175" t="s">
        <v>925</v>
      </c>
      <c r="B175" t="s">
        <v>923</v>
      </c>
      <c r="C175">
        <v>3</v>
      </c>
      <c r="D175">
        <v>1</v>
      </c>
      <c r="E175">
        <v>10</v>
      </c>
      <c r="F175" t="s">
        <v>1436</v>
      </c>
      <c r="G175" t="s">
        <v>1402</v>
      </c>
      <c r="I175" t="s">
        <v>1403</v>
      </c>
      <c r="J175" t="s">
        <v>1403</v>
      </c>
      <c r="S175" t="s">
        <v>1409</v>
      </c>
      <c r="V175" t="s">
        <v>926</v>
      </c>
    </row>
    <row r="176" spans="1:22" x14ac:dyDescent="0.2">
      <c r="A176" t="s">
        <v>860</v>
      </c>
      <c r="B176" t="s">
        <v>859</v>
      </c>
      <c r="C176">
        <v>3</v>
      </c>
      <c r="D176">
        <v>1</v>
      </c>
      <c r="E176">
        <v>10</v>
      </c>
      <c r="F176" t="s">
        <v>1436</v>
      </c>
      <c r="G176" t="s">
        <v>1402</v>
      </c>
      <c r="I176" t="s">
        <v>1403</v>
      </c>
      <c r="J176" t="s">
        <v>1403</v>
      </c>
      <c r="S176" t="s">
        <v>1409</v>
      </c>
      <c r="V176" t="s">
        <v>861</v>
      </c>
    </row>
    <row r="177" spans="1:22" x14ac:dyDescent="0.2">
      <c r="A177" t="s">
        <v>863</v>
      </c>
      <c r="B177" t="s">
        <v>862</v>
      </c>
      <c r="C177">
        <v>3</v>
      </c>
      <c r="D177">
        <v>2</v>
      </c>
      <c r="E177">
        <v>10</v>
      </c>
      <c r="F177" t="s">
        <v>1436</v>
      </c>
      <c r="G177" t="s">
        <v>1402</v>
      </c>
      <c r="I177" t="s">
        <v>1403</v>
      </c>
      <c r="M177" t="s">
        <v>1403</v>
      </c>
    </row>
    <row r="178" spans="1:22" x14ac:dyDescent="0.2">
      <c r="A178" t="s">
        <v>1316</v>
      </c>
      <c r="B178" t="s">
        <v>1315</v>
      </c>
      <c r="C178">
        <v>3</v>
      </c>
      <c r="D178">
        <v>1</v>
      </c>
      <c r="E178">
        <v>10</v>
      </c>
      <c r="F178" t="s">
        <v>1436</v>
      </c>
      <c r="G178" t="s">
        <v>1402</v>
      </c>
      <c r="M178" t="s">
        <v>1403</v>
      </c>
      <c r="S178" t="s">
        <v>1428</v>
      </c>
      <c r="T178" t="s">
        <v>1437</v>
      </c>
      <c r="V178" t="s">
        <v>1317</v>
      </c>
    </row>
    <row r="179" spans="1:22" x14ac:dyDescent="0.2">
      <c r="A179" t="s">
        <v>1223</v>
      </c>
      <c r="B179" t="s">
        <v>1222</v>
      </c>
      <c r="C179">
        <v>3</v>
      </c>
      <c r="D179">
        <v>2</v>
      </c>
      <c r="E179">
        <v>10</v>
      </c>
      <c r="F179" t="s">
        <v>1436</v>
      </c>
      <c r="G179" t="s">
        <v>1402</v>
      </c>
      <c r="M179" t="s">
        <v>1403</v>
      </c>
      <c r="S179" t="s">
        <v>1409</v>
      </c>
      <c r="V179" t="s">
        <v>421</v>
      </c>
    </row>
    <row r="180" spans="1:22" x14ac:dyDescent="0.2">
      <c r="A180" t="s">
        <v>954</v>
      </c>
      <c r="B180" t="s">
        <v>953</v>
      </c>
      <c r="C180">
        <v>3</v>
      </c>
      <c r="D180">
        <v>2</v>
      </c>
      <c r="E180">
        <v>10</v>
      </c>
      <c r="F180" t="s">
        <v>1436</v>
      </c>
      <c r="G180" t="s">
        <v>1402</v>
      </c>
      <c r="M180" t="s">
        <v>1403</v>
      </c>
      <c r="P180" t="s">
        <v>1403</v>
      </c>
      <c r="S180" t="s">
        <v>1438</v>
      </c>
    </row>
    <row r="181" spans="1:22" x14ac:dyDescent="0.2">
      <c r="A181" t="s">
        <v>895</v>
      </c>
      <c r="B181" t="s">
        <v>893</v>
      </c>
      <c r="C181">
        <v>3</v>
      </c>
      <c r="D181">
        <v>0</v>
      </c>
      <c r="E181">
        <v>20</v>
      </c>
      <c r="F181" t="s">
        <v>1436</v>
      </c>
      <c r="G181" t="s">
        <v>1402</v>
      </c>
      <c r="I181" t="s">
        <v>1403</v>
      </c>
      <c r="M181" t="s">
        <v>1403</v>
      </c>
    </row>
    <row r="182" spans="1:22" x14ac:dyDescent="0.2">
      <c r="A182" t="s">
        <v>914</v>
      </c>
      <c r="B182" t="s">
        <v>913</v>
      </c>
      <c r="C182">
        <v>3</v>
      </c>
      <c r="D182">
        <v>1</v>
      </c>
      <c r="E182">
        <v>10</v>
      </c>
      <c r="F182" t="s">
        <v>1436</v>
      </c>
      <c r="G182" t="s">
        <v>1402</v>
      </c>
    </row>
    <row r="183" spans="1:22" x14ac:dyDescent="0.2">
      <c r="A183" t="s">
        <v>412</v>
      </c>
      <c r="B183" t="s">
        <v>409</v>
      </c>
      <c r="C183">
        <v>3</v>
      </c>
      <c r="D183">
        <v>0</v>
      </c>
      <c r="E183">
        <v>20</v>
      </c>
      <c r="F183" t="s">
        <v>1436</v>
      </c>
      <c r="G183" t="s">
        <v>1402</v>
      </c>
      <c r="I183" t="s">
        <v>1403</v>
      </c>
      <c r="M183" t="s">
        <v>1403</v>
      </c>
    </row>
    <row r="184" spans="1:22" x14ac:dyDescent="0.2">
      <c r="A184" t="s">
        <v>897</v>
      </c>
      <c r="B184" t="s">
        <v>896</v>
      </c>
      <c r="C184">
        <v>3</v>
      </c>
      <c r="D184">
        <v>2</v>
      </c>
      <c r="E184">
        <v>10</v>
      </c>
      <c r="F184" t="s">
        <v>1436</v>
      </c>
      <c r="G184" t="s">
        <v>1402</v>
      </c>
      <c r="I184" t="s">
        <v>1403</v>
      </c>
      <c r="M184" t="s">
        <v>1403</v>
      </c>
    </row>
    <row r="185" spans="1:22" x14ac:dyDescent="0.2">
      <c r="A185" t="s">
        <v>485</v>
      </c>
      <c r="B185" t="s">
        <v>484</v>
      </c>
      <c r="C185">
        <v>3</v>
      </c>
      <c r="D185">
        <v>2</v>
      </c>
      <c r="E185">
        <v>10</v>
      </c>
      <c r="F185" t="s">
        <v>1436</v>
      </c>
      <c r="G185" t="s">
        <v>1402</v>
      </c>
      <c r="M185" t="s">
        <v>1403</v>
      </c>
    </row>
    <row r="186" spans="1:22" x14ac:dyDescent="0.2">
      <c r="A186" t="s">
        <v>1309</v>
      </c>
      <c r="B186" t="s">
        <v>1308</v>
      </c>
      <c r="C186">
        <v>3</v>
      </c>
      <c r="D186">
        <v>1</v>
      </c>
      <c r="E186">
        <v>10</v>
      </c>
      <c r="F186" t="s">
        <v>1436</v>
      </c>
      <c r="G186" t="s">
        <v>1402</v>
      </c>
      <c r="M186" t="s">
        <v>1403</v>
      </c>
      <c r="S186" t="s">
        <v>1437</v>
      </c>
      <c r="T186" t="s">
        <v>1409</v>
      </c>
      <c r="V186" t="s">
        <v>1310</v>
      </c>
    </row>
    <row r="187" spans="1:22" x14ac:dyDescent="0.2">
      <c r="A187" t="s">
        <v>1312</v>
      </c>
      <c r="B187" t="s">
        <v>1311</v>
      </c>
      <c r="C187">
        <v>3</v>
      </c>
      <c r="D187">
        <v>1</v>
      </c>
      <c r="E187">
        <v>20</v>
      </c>
      <c r="F187" t="s">
        <v>1436</v>
      </c>
      <c r="G187" t="s">
        <v>1402</v>
      </c>
      <c r="L187" t="s">
        <v>1403</v>
      </c>
      <c r="M187" t="s">
        <v>1403</v>
      </c>
    </row>
    <row r="188" spans="1:22" x14ac:dyDescent="0.2">
      <c r="A188" t="s">
        <v>881</v>
      </c>
      <c r="B188" t="s">
        <v>880</v>
      </c>
      <c r="C188">
        <v>3</v>
      </c>
      <c r="D188">
        <v>2</v>
      </c>
      <c r="E188">
        <v>20</v>
      </c>
      <c r="F188" t="s">
        <v>1436</v>
      </c>
      <c r="G188" t="s">
        <v>1402</v>
      </c>
      <c r="M188" t="s">
        <v>1403</v>
      </c>
    </row>
    <row r="189" spans="1:22" x14ac:dyDescent="0.2">
      <c r="A189" t="s">
        <v>92</v>
      </c>
      <c r="B189" t="s">
        <v>91</v>
      </c>
      <c r="C189">
        <v>3</v>
      </c>
      <c r="D189">
        <v>1</v>
      </c>
      <c r="E189">
        <v>10</v>
      </c>
      <c r="F189" t="s">
        <v>1436</v>
      </c>
      <c r="G189" t="s">
        <v>1402</v>
      </c>
      <c r="M189" t="s">
        <v>1403</v>
      </c>
    </row>
    <row r="190" spans="1:22" x14ac:dyDescent="0.2">
      <c r="A190" t="s">
        <v>290</v>
      </c>
      <c r="B190" t="s">
        <v>289</v>
      </c>
      <c r="C190">
        <v>3</v>
      </c>
      <c r="D190">
        <v>1</v>
      </c>
      <c r="E190">
        <v>10</v>
      </c>
      <c r="F190" t="s">
        <v>1436</v>
      </c>
      <c r="G190" t="s">
        <v>1402</v>
      </c>
      <c r="M190" t="s">
        <v>1403</v>
      </c>
      <c r="P190" t="s">
        <v>1403</v>
      </c>
      <c r="S190" t="s">
        <v>1441</v>
      </c>
      <c r="T190" t="s">
        <v>1409</v>
      </c>
      <c r="V190" t="s">
        <v>291</v>
      </c>
    </row>
    <row r="191" spans="1:22" x14ac:dyDescent="0.2">
      <c r="A191" t="s">
        <v>691</v>
      </c>
      <c r="B191" t="s">
        <v>690</v>
      </c>
      <c r="C191">
        <v>3</v>
      </c>
      <c r="D191">
        <v>1</v>
      </c>
      <c r="E191">
        <v>20</v>
      </c>
      <c r="F191" t="s">
        <v>1436</v>
      </c>
      <c r="G191" t="s">
        <v>1402</v>
      </c>
      <c r="M191" t="s">
        <v>1403</v>
      </c>
    </row>
    <row r="192" spans="1:22" x14ac:dyDescent="0.2">
      <c r="A192" t="s">
        <v>617</v>
      </c>
      <c r="B192" t="s">
        <v>616</v>
      </c>
      <c r="C192">
        <v>3</v>
      </c>
      <c r="D192">
        <v>1</v>
      </c>
      <c r="E192">
        <v>10</v>
      </c>
      <c r="F192" t="s">
        <v>1436</v>
      </c>
      <c r="G192" t="s">
        <v>1402</v>
      </c>
      <c r="M192" t="s">
        <v>1403</v>
      </c>
      <c r="S192" t="s">
        <v>1442</v>
      </c>
    </row>
    <row r="193" spans="1:19" x14ac:dyDescent="0.2">
      <c r="A193" t="s">
        <v>414</v>
      </c>
      <c r="B193" t="s">
        <v>413</v>
      </c>
      <c r="C193">
        <v>3</v>
      </c>
      <c r="D193">
        <v>2</v>
      </c>
      <c r="E193">
        <v>20</v>
      </c>
      <c r="F193" t="s">
        <v>1436</v>
      </c>
      <c r="G193" t="s">
        <v>1402</v>
      </c>
      <c r="I193" t="s">
        <v>1403</v>
      </c>
      <c r="M193" t="s">
        <v>1403</v>
      </c>
      <c r="S193" t="s">
        <v>1408</v>
      </c>
    </row>
    <row r="194" spans="1:19" x14ac:dyDescent="0.2">
      <c r="A194" t="s">
        <v>1304</v>
      </c>
      <c r="B194" t="s">
        <v>1303</v>
      </c>
      <c r="C194">
        <v>3</v>
      </c>
      <c r="D194">
        <v>2</v>
      </c>
      <c r="E194">
        <v>20</v>
      </c>
      <c r="F194" t="s">
        <v>1436</v>
      </c>
      <c r="G194" t="s">
        <v>1402</v>
      </c>
    </row>
    <row r="195" spans="1:19" x14ac:dyDescent="0.2">
      <c r="A195" t="s">
        <v>1314</v>
      </c>
      <c r="B195" t="s">
        <v>1313</v>
      </c>
      <c r="C195">
        <v>3</v>
      </c>
      <c r="D195">
        <v>1</v>
      </c>
      <c r="E195">
        <v>10</v>
      </c>
      <c r="F195" t="s">
        <v>1436</v>
      </c>
      <c r="G195" t="s">
        <v>1402</v>
      </c>
    </row>
    <row r="196" spans="1:19" x14ac:dyDescent="0.2">
      <c r="A196" t="s">
        <v>664</v>
      </c>
      <c r="B196" t="s">
        <v>663</v>
      </c>
      <c r="C196">
        <v>2</v>
      </c>
      <c r="D196">
        <v>2</v>
      </c>
      <c r="E196">
        <v>20</v>
      </c>
      <c r="F196" t="s">
        <v>1445</v>
      </c>
      <c r="G196" t="s">
        <v>1402</v>
      </c>
      <c r="K196" t="s">
        <v>1403</v>
      </c>
    </row>
    <row r="197" spans="1:19" x14ac:dyDescent="0.2">
      <c r="A197" t="s">
        <v>1201</v>
      </c>
      <c r="B197" t="s">
        <v>1200</v>
      </c>
      <c r="C197">
        <v>2</v>
      </c>
      <c r="D197">
        <v>1</v>
      </c>
      <c r="E197">
        <v>20</v>
      </c>
      <c r="F197" t="s">
        <v>1445</v>
      </c>
      <c r="G197" t="s">
        <v>1402</v>
      </c>
      <c r="K197" t="s">
        <v>1403</v>
      </c>
    </row>
    <row r="198" spans="1:19" x14ac:dyDescent="0.2">
      <c r="A198" t="s">
        <v>1199</v>
      </c>
      <c r="B198" t="s">
        <v>1198</v>
      </c>
      <c r="C198">
        <v>2</v>
      </c>
      <c r="D198">
        <v>2</v>
      </c>
      <c r="E198">
        <v>20</v>
      </c>
      <c r="F198" t="s">
        <v>1445</v>
      </c>
      <c r="G198" t="s">
        <v>1402</v>
      </c>
      <c r="K198" t="s">
        <v>1403</v>
      </c>
      <c r="N198" t="s">
        <v>1403</v>
      </c>
    </row>
    <row r="199" spans="1:19" x14ac:dyDescent="0.2">
      <c r="A199" t="s">
        <v>1080</v>
      </c>
      <c r="B199" t="s">
        <v>1079</v>
      </c>
      <c r="C199">
        <v>2</v>
      </c>
      <c r="D199">
        <v>1</v>
      </c>
      <c r="E199">
        <v>20</v>
      </c>
      <c r="F199" t="s">
        <v>1445</v>
      </c>
      <c r="G199" t="s">
        <v>1402</v>
      </c>
    </row>
    <row r="200" spans="1:19" x14ac:dyDescent="0.2">
      <c r="A200" t="s">
        <v>1080</v>
      </c>
      <c r="B200" t="s">
        <v>1079</v>
      </c>
      <c r="C200">
        <v>2</v>
      </c>
      <c r="D200">
        <v>1</v>
      </c>
      <c r="E200">
        <v>20</v>
      </c>
      <c r="F200" t="s">
        <v>1445</v>
      </c>
      <c r="G200" t="s">
        <v>1402</v>
      </c>
      <c r="K200" t="s">
        <v>1403</v>
      </c>
      <c r="L200" t="s">
        <v>1403</v>
      </c>
    </row>
    <row r="201" spans="1:19" x14ac:dyDescent="0.2">
      <c r="A201" t="s">
        <v>293</v>
      </c>
      <c r="B201" t="s">
        <v>292</v>
      </c>
      <c r="C201">
        <v>2</v>
      </c>
      <c r="D201">
        <v>2</v>
      </c>
      <c r="E201">
        <v>20</v>
      </c>
      <c r="F201" t="s">
        <v>1445</v>
      </c>
      <c r="G201" t="s">
        <v>1402</v>
      </c>
      <c r="K201" t="s">
        <v>1403</v>
      </c>
    </row>
    <row r="202" spans="1:19" x14ac:dyDescent="0.2">
      <c r="A202" t="s">
        <v>974</v>
      </c>
      <c r="B202" t="s">
        <v>973</v>
      </c>
      <c r="C202">
        <v>2</v>
      </c>
      <c r="D202">
        <v>2</v>
      </c>
      <c r="E202">
        <v>20</v>
      </c>
      <c r="F202" t="s">
        <v>1445</v>
      </c>
      <c r="G202" t="s">
        <v>1402</v>
      </c>
      <c r="K202" t="s">
        <v>1403</v>
      </c>
    </row>
    <row r="203" spans="1:19" x14ac:dyDescent="0.2">
      <c r="A203" t="s">
        <v>1135</v>
      </c>
      <c r="B203" t="s">
        <v>1134</v>
      </c>
      <c r="C203">
        <v>2</v>
      </c>
      <c r="D203">
        <v>1</v>
      </c>
      <c r="E203">
        <v>20</v>
      </c>
      <c r="F203" t="s">
        <v>1445</v>
      </c>
      <c r="G203" t="s">
        <v>1402</v>
      </c>
    </row>
    <row r="204" spans="1:19" x14ac:dyDescent="0.2">
      <c r="A204" t="s">
        <v>1135</v>
      </c>
      <c r="B204" t="s">
        <v>1134</v>
      </c>
      <c r="C204">
        <v>2</v>
      </c>
      <c r="D204">
        <v>1</v>
      </c>
      <c r="E204">
        <v>20</v>
      </c>
      <c r="F204" t="s">
        <v>1445</v>
      </c>
      <c r="G204" t="s">
        <v>1402</v>
      </c>
    </row>
    <row r="205" spans="1:19" x14ac:dyDescent="0.2">
      <c r="A205" t="s">
        <v>678</v>
      </c>
      <c r="B205" t="s">
        <v>677</v>
      </c>
      <c r="C205">
        <v>2</v>
      </c>
      <c r="D205">
        <v>1</v>
      </c>
      <c r="E205">
        <v>20</v>
      </c>
      <c r="F205" t="s">
        <v>1445</v>
      </c>
      <c r="G205" t="s">
        <v>1402</v>
      </c>
      <c r="L205" t="s">
        <v>1403</v>
      </c>
    </row>
    <row r="206" spans="1:19" x14ac:dyDescent="0.2">
      <c r="A206" t="s">
        <v>689</v>
      </c>
      <c r="B206" t="s">
        <v>688</v>
      </c>
      <c r="C206">
        <v>2</v>
      </c>
      <c r="D206">
        <v>2</v>
      </c>
      <c r="E206">
        <v>20</v>
      </c>
      <c r="F206" t="s">
        <v>1445</v>
      </c>
      <c r="G206" t="s">
        <v>1402</v>
      </c>
      <c r="L206" t="s">
        <v>1403</v>
      </c>
    </row>
    <row r="207" spans="1:19" x14ac:dyDescent="0.2">
      <c r="A207" t="s">
        <v>255</v>
      </c>
      <c r="B207" t="s">
        <v>254</v>
      </c>
      <c r="C207">
        <v>2</v>
      </c>
      <c r="D207">
        <v>2</v>
      </c>
      <c r="E207">
        <v>20</v>
      </c>
      <c r="F207" t="s">
        <v>1445</v>
      </c>
      <c r="G207" t="s">
        <v>1402</v>
      </c>
      <c r="L207" t="s">
        <v>1403</v>
      </c>
    </row>
    <row r="208" spans="1:19" x14ac:dyDescent="0.2">
      <c r="A208" t="s">
        <v>1283</v>
      </c>
      <c r="B208" t="s">
        <v>1282</v>
      </c>
      <c r="C208">
        <v>2</v>
      </c>
      <c r="D208">
        <v>2</v>
      </c>
      <c r="E208">
        <v>20</v>
      </c>
      <c r="F208" t="s">
        <v>1445</v>
      </c>
      <c r="G208" t="s">
        <v>1402</v>
      </c>
    </row>
    <row r="209" spans="1:22" x14ac:dyDescent="0.2">
      <c r="A209" t="s">
        <v>1283</v>
      </c>
      <c r="B209" t="s">
        <v>1282</v>
      </c>
      <c r="C209">
        <v>2</v>
      </c>
      <c r="D209">
        <v>2</v>
      </c>
      <c r="E209">
        <v>20</v>
      </c>
      <c r="F209" t="s">
        <v>1445</v>
      </c>
      <c r="G209" t="s">
        <v>1402</v>
      </c>
      <c r="K209" t="s">
        <v>1403</v>
      </c>
    </row>
    <row r="210" spans="1:22" x14ac:dyDescent="0.2">
      <c r="A210" t="s">
        <v>1287</v>
      </c>
      <c r="B210" t="s">
        <v>1286</v>
      </c>
      <c r="C210">
        <v>3</v>
      </c>
      <c r="D210">
        <v>2</v>
      </c>
      <c r="E210">
        <v>20</v>
      </c>
      <c r="F210" t="s">
        <v>1445</v>
      </c>
      <c r="G210" t="s">
        <v>1402</v>
      </c>
      <c r="K210" t="s">
        <v>1403</v>
      </c>
    </row>
    <row r="211" spans="1:22" x14ac:dyDescent="0.2">
      <c r="A211" t="s">
        <v>423</v>
      </c>
      <c r="B211" t="s">
        <v>422</v>
      </c>
      <c r="C211">
        <v>3</v>
      </c>
      <c r="D211">
        <v>1</v>
      </c>
      <c r="E211">
        <v>20</v>
      </c>
      <c r="F211" t="s">
        <v>1445</v>
      </c>
      <c r="G211" t="s">
        <v>1402</v>
      </c>
      <c r="K211" t="s">
        <v>1403</v>
      </c>
      <c r="O211" t="s">
        <v>1403</v>
      </c>
    </row>
    <row r="212" spans="1:22" x14ac:dyDescent="0.2">
      <c r="A212" t="s">
        <v>1353</v>
      </c>
      <c r="B212" t="s">
        <v>1352</v>
      </c>
      <c r="C212">
        <v>3</v>
      </c>
      <c r="D212">
        <v>1</v>
      </c>
      <c r="E212">
        <v>20</v>
      </c>
      <c r="F212" t="s">
        <v>1445</v>
      </c>
      <c r="G212" t="s">
        <v>1402</v>
      </c>
    </row>
    <row r="213" spans="1:22" x14ac:dyDescent="0.2">
      <c r="A213" t="s">
        <v>1353</v>
      </c>
      <c r="B213" t="s">
        <v>1352</v>
      </c>
      <c r="C213">
        <v>3</v>
      </c>
      <c r="D213">
        <v>1</v>
      </c>
      <c r="E213">
        <v>20</v>
      </c>
      <c r="F213" t="s">
        <v>1445</v>
      </c>
      <c r="G213" t="s">
        <v>1402</v>
      </c>
      <c r="L213" t="s">
        <v>1403</v>
      </c>
      <c r="M213" t="s">
        <v>1403</v>
      </c>
    </row>
    <row r="214" spans="1:22" x14ac:dyDescent="0.2">
      <c r="A214" t="s">
        <v>342</v>
      </c>
      <c r="B214" t="s">
        <v>341</v>
      </c>
      <c r="C214">
        <v>3</v>
      </c>
      <c r="D214">
        <v>1</v>
      </c>
      <c r="E214">
        <v>20</v>
      </c>
      <c r="F214" t="s">
        <v>1445</v>
      </c>
      <c r="G214" t="s">
        <v>1402</v>
      </c>
      <c r="K214" t="s">
        <v>1403</v>
      </c>
    </row>
    <row r="215" spans="1:22" x14ac:dyDescent="0.2">
      <c r="A215" t="s">
        <v>816</v>
      </c>
      <c r="B215" t="s">
        <v>815</v>
      </c>
      <c r="C215">
        <v>3</v>
      </c>
      <c r="D215">
        <v>2</v>
      </c>
      <c r="E215">
        <v>20</v>
      </c>
      <c r="F215" t="s">
        <v>1445</v>
      </c>
      <c r="G215" t="s">
        <v>1402</v>
      </c>
    </row>
    <row r="216" spans="1:22" x14ac:dyDescent="0.2">
      <c r="A216" t="s">
        <v>1060</v>
      </c>
      <c r="B216" t="s">
        <v>1059</v>
      </c>
      <c r="C216">
        <v>3</v>
      </c>
      <c r="D216">
        <v>1</v>
      </c>
      <c r="E216">
        <v>20</v>
      </c>
      <c r="F216" t="s">
        <v>1445</v>
      </c>
      <c r="G216" t="s">
        <v>1402</v>
      </c>
      <c r="L216" t="s">
        <v>1403</v>
      </c>
      <c r="S216" t="s">
        <v>1448</v>
      </c>
    </row>
    <row r="217" spans="1:22" x14ac:dyDescent="0.2">
      <c r="A217" t="s">
        <v>443</v>
      </c>
      <c r="B217" t="s">
        <v>442</v>
      </c>
      <c r="C217">
        <v>3</v>
      </c>
      <c r="D217">
        <v>2</v>
      </c>
      <c r="E217">
        <v>20</v>
      </c>
      <c r="F217" t="s">
        <v>1445</v>
      </c>
      <c r="G217" t="s">
        <v>1402</v>
      </c>
      <c r="P217" t="s">
        <v>1403</v>
      </c>
      <c r="S217" t="s">
        <v>1441</v>
      </c>
    </row>
    <row r="218" spans="1:22" x14ac:dyDescent="0.2">
      <c r="A218" t="s">
        <v>363</v>
      </c>
      <c r="B218" t="s">
        <v>362</v>
      </c>
      <c r="C218">
        <v>3</v>
      </c>
      <c r="D218">
        <v>2</v>
      </c>
      <c r="E218">
        <v>20</v>
      </c>
      <c r="F218" t="s">
        <v>1445</v>
      </c>
      <c r="G218" t="s">
        <v>1402</v>
      </c>
      <c r="I218" t="s">
        <v>1403</v>
      </c>
    </row>
    <row r="219" spans="1:22" x14ac:dyDescent="0.2">
      <c r="A219" t="s">
        <v>885</v>
      </c>
      <c r="B219" t="s">
        <v>884</v>
      </c>
      <c r="C219">
        <v>1</v>
      </c>
      <c r="D219">
        <v>1</v>
      </c>
      <c r="E219">
        <v>20</v>
      </c>
      <c r="F219" t="s">
        <v>1401</v>
      </c>
      <c r="G219" t="s">
        <v>1402</v>
      </c>
    </row>
    <row r="220" spans="1:22" x14ac:dyDescent="0.2">
      <c r="A220" t="s">
        <v>207</v>
      </c>
      <c r="B220" t="s">
        <v>206</v>
      </c>
      <c r="C220">
        <v>2</v>
      </c>
      <c r="D220">
        <v>1</v>
      </c>
      <c r="E220">
        <v>20</v>
      </c>
      <c r="F220" t="s">
        <v>1452</v>
      </c>
      <c r="G220" t="s">
        <v>1402</v>
      </c>
      <c r="L220" t="s">
        <v>1403</v>
      </c>
      <c r="N220" t="s">
        <v>1403</v>
      </c>
    </row>
    <row r="221" spans="1:22" x14ac:dyDescent="0.2">
      <c r="A221" t="s">
        <v>1207</v>
      </c>
      <c r="B221" t="s">
        <v>1206</v>
      </c>
      <c r="C221">
        <v>2</v>
      </c>
      <c r="D221">
        <v>2</v>
      </c>
      <c r="E221">
        <v>20</v>
      </c>
      <c r="F221" t="s">
        <v>1452</v>
      </c>
      <c r="G221" t="s">
        <v>1402</v>
      </c>
      <c r="L221" t="s">
        <v>1403</v>
      </c>
      <c r="N221" t="s">
        <v>1403</v>
      </c>
      <c r="S221" t="s">
        <v>1404</v>
      </c>
    </row>
    <row r="222" spans="1:22" x14ac:dyDescent="0.2">
      <c r="A222" t="s">
        <v>904</v>
      </c>
      <c r="B222" t="s">
        <v>903</v>
      </c>
      <c r="C222">
        <v>2</v>
      </c>
      <c r="D222">
        <v>2</v>
      </c>
      <c r="E222">
        <v>20</v>
      </c>
      <c r="F222" t="s">
        <v>1452</v>
      </c>
      <c r="G222" t="s">
        <v>1402</v>
      </c>
      <c r="O222" t="s">
        <v>1403</v>
      </c>
      <c r="S222" t="s">
        <v>1408</v>
      </c>
      <c r="T222" t="s">
        <v>1405</v>
      </c>
      <c r="V222" t="s">
        <v>905</v>
      </c>
    </row>
    <row r="223" spans="1:22" x14ac:dyDescent="0.2">
      <c r="A223" t="s">
        <v>1177</v>
      </c>
      <c r="B223" t="s">
        <v>1176</v>
      </c>
      <c r="C223">
        <v>2</v>
      </c>
      <c r="D223">
        <v>1</v>
      </c>
      <c r="E223">
        <v>20</v>
      </c>
      <c r="F223" t="s">
        <v>1452</v>
      </c>
      <c r="G223" t="s">
        <v>1402</v>
      </c>
      <c r="K223" t="s">
        <v>1403</v>
      </c>
      <c r="O223" t="s">
        <v>1403</v>
      </c>
    </row>
    <row r="224" spans="1:22" x14ac:dyDescent="0.2">
      <c r="A224" t="s">
        <v>1038</v>
      </c>
      <c r="B224" t="s">
        <v>1037</v>
      </c>
      <c r="C224">
        <v>3</v>
      </c>
      <c r="D224">
        <v>2</v>
      </c>
      <c r="E224">
        <v>20</v>
      </c>
      <c r="F224" t="s">
        <v>1452</v>
      </c>
      <c r="G224" t="s">
        <v>1402</v>
      </c>
    </row>
    <row r="225" spans="1:19" x14ac:dyDescent="0.2">
      <c r="A225" t="s">
        <v>215</v>
      </c>
      <c r="B225" t="s">
        <v>214</v>
      </c>
      <c r="C225">
        <v>3</v>
      </c>
      <c r="D225">
        <v>1</v>
      </c>
      <c r="E225">
        <v>20</v>
      </c>
      <c r="F225" t="s">
        <v>1452</v>
      </c>
      <c r="G225" t="s">
        <v>1402</v>
      </c>
      <c r="L225" t="s">
        <v>1403</v>
      </c>
      <c r="O225" t="s">
        <v>1403</v>
      </c>
    </row>
    <row r="226" spans="1:19" x14ac:dyDescent="0.2">
      <c r="A226" t="s">
        <v>475</v>
      </c>
      <c r="B226" t="s">
        <v>474</v>
      </c>
      <c r="C226">
        <v>3</v>
      </c>
      <c r="D226">
        <v>1</v>
      </c>
      <c r="E226">
        <v>20</v>
      </c>
      <c r="F226" t="s">
        <v>1452</v>
      </c>
      <c r="G226" t="s">
        <v>1402</v>
      </c>
      <c r="L226" t="s">
        <v>1403</v>
      </c>
      <c r="S226" t="s">
        <v>1415</v>
      </c>
    </row>
    <row r="227" spans="1:19" x14ac:dyDescent="0.2">
      <c r="A227" t="s">
        <v>505</v>
      </c>
      <c r="B227" t="s">
        <v>504</v>
      </c>
      <c r="C227">
        <v>5</v>
      </c>
      <c r="D227">
        <v>1</v>
      </c>
      <c r="E227">
        <v>20</v>
      </c>
      <c r="F227" t="s">
        <v>1452</v>
      </c>
      <c r="R227" t="s">
        <v>1403</v>
      </c>
    </row>
    <row r="228" spans="1:19" x14ac:dyDescent="0.2">
      <c r="A228" t="s">
        <v>507</v>
      </c>
      <c r="B228" t="s">
        <v>506</v>
      </c>
      <c r="C228">
        <v>5</v>
      </c>
      <c r="D228">
        <v>2</v>
      </c>
      <c r="E228">
        <v>20</v>
      </c>
      <c r="F228" t="s">
        <v>1452</v>
      </c>
      <c r="R228" t="s">
        <v>1403</v>
      </c>
    </row>
    <row r="229" spans="1:19" x14ac:dyDescent="0.2">
      <c r="A229" t="s">
        <v>509</v>
      </c>
      <c r="B229" t="s">
        <v>508</v>
      </c>
      <c r="C229">
        <v>5</v>
      </c>
      <c r="D229">
        <v>0</v>
      </c>
      <c r="E229">
        <v>20</v>
      </c>
      <c r="F229" t="s">
        <v>1452</v>
      </c>
      <c r="R229" t="s">
        <v>1403</v>
      </c>
    </row>
    <row r="230" spans="1:19" x14ac:dyDescent="0.2">
      <c r="A230" t="s">
        <v>511</v>
      </c>
      <c r="B230" t="s">
        <v>510</v>
      </c>
      <c r="C230">
        <v>5</v>
      </c>
      <c r="D230">
        <v>0</v>
      </c>
      <c r="E230">
        <v>20</v>
      </c>
      <c r="F230" t="s">
        <v>1452</v>
      </c>
      <c r="R230" t="s">
        <v>1403</v>
      </c>
    </row>
    <row r="231" spans="1:19" x14ac:dyDescent="0.2">
      <c r="A231" t="s">
        <v>513</v>
      </c>
      <c r="B231" t="s">
        <v>512</v>
      </c>
      <c r="C231">
        <v>5</v>
      </c>
      <c r="D231">
        <v>0</v>
      </c>
      <c r="E231">
        <v>20</v>
      </c>
      <c r="F231" t="s">
        <v>1452</v>
      </c>
      <c r="R231" t="s">
        <v>1403</v>
      </c>
    </row>
    <row r="232" spans="1:19" x14ac:dyDescent="0.2">
      <c r="A232" t="s">
        <v>515</v>
      </c>
      <c r="B232" t="s">
        <v>514</v>
      </c>
      <c r="C232">
        <v>5</v>
      </c>
      <c r="D232">
        <v>0</v>
      </c>
      <c r="E232">
        <v>20</v>
      </c>
      <c r="F232" t="s">
        <v>1452</v>
      </c>
      <c r="R232" t="s">
        <v>1403</v>
      </c>
    </row>
    <row r="233" spans="1:19" x14ac:dyDescent="0.2">
      <c r="A233" t="s">
        <v>561</v>
      </c>
      <c r="B233" t="s">
        <v>560</v>
      </c>
      <c r="C233">
        <v>1</v>
      </c>
      <c r="D233">
        <v>2</v>
      </c>
      <c r="E233">
        <v>10</v>
      </c>
      <c r="F233" t="s">
        <v>1453</v>
      </c>
      <c r="G233" t="s">
        <v>1402</v>
      </c>
      <c r="M233" t="s">
        <v>1403</v>
      </c>
      <c r="S233" t="s">
        <v>1412</v>
      </c>
    </row>
    <row r="234" spans="1:19" x14ac:dyDescent="0.2">
      <c r="A234" t="s">
        <v>451</v>
      </c>
      <c r="B234" t="s">
        <v>450</v>
      </c>
      <c r="C234">
        <v>1</v>
      </c>
      <c r="D234">
        <v>1</v>
      </c>
      <c r="E234">
        <v>10</v>
      </c>
      <c r="F234" t="s">
        <v>1453</v>
      </c>
      <c r="G234" t="s">
        <v>1402</v>
      </c>
      <c r="P234" t="s">
        <v>1403</v>
      </c>
    </row>
    <row r="235" spans="1:19" x14ac:dyDescent="0.2">
      <c r="A235" t="s">
        <v>698</v>
      </c>
      <c r="B235" t="s">
        <v>697</v>
      </c>
      <c r="C235">
        <v>1</v>
      </c>
      <c r="D235">
        <v>1</v>
      </c>
      <c r="E235">
        <v>10</v>
      </c>
      <c r="F235" t="s">
        <v>1453</v>
      </c>
      <c r="G235" t="s">
        <v>1402</v>
      </c>
      <c r="L235" t="s">
        <v>1403</v>
      </c>
      <c r="P235" t="s">
        <v>1403</v>
      </c>
    </row>
    <row r="236" spans="1:19" x14ac:dyDescent="0.2">
      <c r="A236" t="s">
        <v>734</v>
      </c>
      <c r="B236" t="s">
        <v>733</v>
      </c>
      <c r="C236">
        <v>1</v>
      </c>
      <c r="D236">
        <v>2</v>
      </c>
      <c r="E236">
        <v>10</v>
      </c>
      <c r="F236" t="s">
        <v>1453</v>
      </c>
      <c r="G236" t="s">
        <v>1402</v>
      </c>
      <c r="O236" t="s">
        <v>1403</v>
      </c>
      <c r="S236" t="s">
        <v>1408</v>
      </c>
    </row>
    <row r="237" spans="1:19" x14ac:dyDescent="0.2">
      <c r="A237" t="s">
        <v>453</v>
      </c>
      <c r="B237" t="s">
        <v>452</v>
      </c>
      <c r="C237">
        <v>1</v>
      </c>
      <c r="D237">
        <v>1</v>
      </c>
      <c r="E237">
        <v>10</v>
      </c>
      <c r="F237" t="s">
        <v>1453</v>
      </c>
      <c r="G237" t="s">
        <v>1402</v>
      </c>
      <c r="P237" t="s">
        <v>1403</v>
      </c>
      <c r="S237" t="s">
        <v>1438</v>
      </c>
    </row>
    <row r="238" spans="1:19" x14ac:dyDescent="0.2">
      <c r="A238" t="s">
        <v>408</v>
      </c>
      <c r="B238" t="s">
        <v>407</v>
      </c>
      <c r="C238">
        <v>1</v>
      </c>
      <c r="D238">
        <v>2</v>
      </c>
      <c r="E238">
        <v>10</v>
      </c>
      <c r="F238" t="s">
        <v>1453</v>
      </c>
      <c r="G238" t="s">
        <v>1402</v>
      </c>
      <c r="P238" t="s">
        <v>1403</v>
      </c>
      <c r="S238" t="s">
        <v>1438</v>
      </c>
    </row>
    <row r="239" spans="1:19" x14ac:dyDescent="0.2">
      <c r="A239" t="s">
        <v>700</v>
      </c>
      <c r="B239" t="s">
        <v>699</v>
      </c>
      <c r="C239">
        <v>1</v>
      </c>
      <c r="D239">
        <v>2</v>
      </c>
      <c r="E239">
        <v>10</v>
      </c>
      <c r="F239" t="s">
        <v>1453</v>
      </c>
      <c r="G239" t="s">
        <v>1402</v>
      </c>
      <c r="L239" t="s">
        <v>1403</v>
      </c>
      <c r="P239" t="s">
        <v>1403</v>
      </c>
    </row>
    <row r="240" spans="1:19" x14ac:dyDescent="0.2">
      <c r="A240" t="s">
        <v>650</v>
      </c>
      <c r="B240" t="s">
        <v>649</v>
      </c>
      <c r="C240">
        <v>1</v>
      </c>
      <c r="D240">
        <v>2</v>
      </c>
      <c r="E240">
        <v>10</v>
      </c>
      <c r="F240" t="s">
        <v>1453</v>
      </c>
      <c r="G240" t="s">
        <v>1402</v>
      </c>
      <c r="P240" t="s">
        <v>1403</v>
      </c>
      <c r="S240" t="s">
        <v>1438</v>
      </c>
    </row>
    <row r="241" spans="1:20" x14ac:dyDescent="0.2">
      <c r="A241" t="s">
        <v>416</v>
      </c>
      <c r="B241" t="s">
        <v>415</v>
      </c>
      <c r="C241">
        <v>2</v>
      </c>
      <c r="D241">
        <v>1</v>
      </c>
      <c r="E241">
        <v>20</v>
      </c>
      <c r="F241" t="s">
        <v>1453</v>
      </c>
      <c r="G241" t="s">
        <v>1402</v>
      </c>
      <c r="M241" t="s">
        <v>1403</v>
      </c>
      <c r="P241" t="s">
        <v>1403</v>
      </c>
      <c r="S241" t="s">
        <v>1409</v>
      </c>
    </row>
    <row r="242" spans="1:20" x14ac:dyDescent="0.2">
      <c r="A242" t="s">
        <v>580</v>
      </c>
      <c r="B242" t="s">
        <v>579</v>
      </c>
      <c r="C242">
        <v>2</v>
      </c>
      <c r="D242">
        <v>1</v>
      </c>
      <c r="E242">
        <v>20</v>
      </c>
      <c r="F242" t="s">
        <v>1453</v>
      </c>
      <c r="G242" t="s">
        <v>1402</v>
      </c>
    </row>
    <row r="243" spans="1:20" x14ac:dyDescent="0.2">
      <c r="A243" t="s">
        <v>648</v>
      </c>
      <c r="B243" t="s">
        <v>647</v>
      </c>
      <c r="C243">
        <v>2</v>
      </c>
      <c r="D243">
        <v>2</v>
      </c>
      <c r="E243">
        <v>20</v>
      </c>
      <c r="F243" t="s">
        <v>1453</v>
      </c>
      <c r="G243" t="s">
        <v>1402</v>
      </c>
      <c r="P243" t="s">
        <v>1403</v>
      </c>
    </row>
    <row r="244" spans="1:20" x14ac:dyDescent="0.2">
      <c r="A244" t="s">
        <v>536</v>
      </c>
      <c r="B244" t="s">
        <v>535</v>
      </c>
      <c r="C244">
        <v>2</v>
      </c>
      <c r="D244">
        <v>1</v>
      </c>
      <c r="E244">
        <v>20</v>
      </c>
      <c r="F244" t="s">
        <v>1453</v>
      </c>
      <c r="G244" t="s">
        <v>1402</v>
      </c>
    </row>
    <row r="245" spans="1:20" x14ac:dyDescent="0.2">
      <c r="A245" t="s">
        <v>1171</v>
      </c>
      <c r="B245" t="s">
        <v>1170</v>
      </c>
      <c r="C245">
        <v>2</v>
      </c>
      <c r="D245">
        <v>1</v>
      </c>
      <c r="E245">
        <v>20</v>
      </c>
      <c r="F245" t="s">
        <v>1453</v>
      </c>
      <c r="G245" t="s">
        <v>1402</v>
      </c>
      <c r="O245" t="s">
        <v>1403</v>
      </c>
      <c r="P245" t="s">
        <v>1403</v>
      </c>
      <c r="S245" t="s">
        <v>1408</v>
      </c>
      <c r="T245" t="s">
        <v>1438</v>
      </c>
    </row>
    <row r="246" spans="1:20" x14ac:dyDescent="0.2">
      <c r="A246" t="s">
        <v>1323</v>
      </c>
      <c r="B246" t="s">
        <v>1322</v>
      </c>
      <c r="C246">
        <v>2</v>
      </c>
      <c r="D246">
        <v>2</v>
      </c>
      <c r="E246">
        <v>20</v>
      </c>
      <c r="F246" t="s">
        <v>1453</v>
      </c>
      <c r="G246" t="s">
        <v>1402</v>
      </c>
      <c r="M246" t="s">
        <v>1403</v>
      </c>
      <c r="S246" t="s">
        <v>1456</v>
      </c>
    </row>
    <row r="247" spans="1:20" x14ac:dyDescent="0.2">
      <c r="A247" t="s">
        <v>229</v>
      </c>
      <c r="B247" t="s">
        <v>228</v>
      </c>
      <c r="C247">
        <v>2</v>
      </c>
      <c r="D247">
        <v>1</v>
      </c>
      <c r="E247">
        <v>20</v>
      </c>
      <c r="F247" t="s">
        <v>1453</v>
      </c>
      <c r="G247" t="s">
        <v>1402</v>
      </c>
      <c r="I247" t="s">
        <v>1403</v>
      </c>
      <c r="L247" t="s">
        <v>1403</v>
      </c>
      <c r="S247" t="s">
        <v>1438</v>
      </c>
    </row>
    <row r="248" spans="1:20" x14ac:dyDescent="0.2">
      <c r="A248" t="s">
        <v>938</v>
      </c>
      <c r="B248" t="s">
        <v>937</v>
      </c>
      <c r="C248">
        <v>2</v>
      </c>
      <c r="D248">
        <v>2</v>
      </c>
      <c r="E248">
        <v>20</v>
      </c>
      <c r="F248" t="s">
        <v>1453</v>
      </c>
      <c r="G248" t="s">
        <v>1402</v>
      </c>
      <c r="I248" t="s">
        <v>1403</v>
      </c>
      <c r="S248" t="s">
        <v>1427</v>
      </c>
    </row>
    <row r="249" spans="1:20" x14ac:dyDescent="0.2">
      <c r="A249" t="s">
        <v>563</v>
      </c>
      <c r="B249" t="s">
        <v>562</v>
      </c>
      <c r="C249">
        <v>2</v>
      </c>
      <c r="D249">
        <v>2</v>
      </c>
      <c r="E249">
        <v>20</v>
      </c>
      <c r="F249" t="s">
        <v>1453</v>
      </c>
      <c r="G249" t="s">
        <v>1402</v>
      </c>
      <c r="P249" t="s">
        <v>1403</v>
      </c>
      <c r="S249" t="s">
        <v>1438</v>
      </c>
    </row>
    <row r="250" spans="1:20" x14ac:dyDescent="0.2">
      <c r="A250" t="s">
        <v>910</v>
      </c>
      <c r="B250" t="s">
        <v>909</v>
      </c>
      <c r="C250">
        <v>3</v>
      </c>
      <c r="D250">
        <v>2</v>
      </c>
      <c r="E250">
        <v>20</v>
      </c>
      <c r="F250" t="s">
        <v>1453</v>
      </c>
      <c r="G250" t="s">
        <v>1402</v>
      </c>
      <c r="O250" t="s">
        <v>1403</v>
      </c>
      <c r="S250" t="s">
        <v>1408</v>
      </c>
    </row>
    <row r="251" spans="1:20" x14ac:dyDescent="0.2">
      <c r="A251" t="s">
        <v>557</v>
      </c>
      <c r="B251" t="s">
        <v>556</v>
      </c>
      <c r="C251">
        <v>3</v>
      </c>
      <c r="D251">
        <v>2</v>
      </c>
      <c r="E251">
        <v>20</v>
      </c>
      <c r="F251" t="s">
        <v>1453</v>
      </c>
      <c r="G251" t="s">
        <v>1402</v>
      </c>
    </row>
    <row r="252" spans="1:20" x14ac:dyDescent="0.2">
      <c r="A252" t="s">
        <v>435</v>
      </c>
      <c r="B252" t="s">
        <v>434</v>
      </c>
      <c r="C252">
        <v>3</v>
      </c>
      <c r="D252">
        <v>1</v>
      </c>
      <c r="E252">
        <v>20</v>
      </c>
      <c r="F252" t="s">
        <v>1453</v>
      </c>
      <c r="G252" t="s">
        <v>1402</v>
      </c>
    </row>
    <row r="253" spans="1:20" x14ac:dyDescent="0.2">
      <c r="A253" t="s">
        <v>972</v>
      </c>
      <c r="B253" t="s">
        <v>971</v>
      </c>
      <c r="C253">
        <v>3</v>
      </c>
      <c r="D253">
        <v>1</v>
      </c>
      <c r="E253">
        <v>20</v>
      </c>
      <c r="F253" t="s">
        <v>1453</v>
      </c>
      <c r="G253" t="s">
        <v>1402</v>
      </c>
      <c r="P253" t="s">
        <v>1403</v>
      </c>
      <c r="S253" t="s">
        <v>1438</v>
      </c>
    </row>
    <row r="254" spans="1:20" x14ac:dyDescent="0.2">
      <c r="A254" t="s">
        <v>1335</v>
      </c>
      <c r="B254" t="s">
        <v>1334</v>
      </c>
      <c r="C254">
        <v>3</v>
      </c>
      <c r="D254">
        <v>1</v>
      </c>
      <c r="E254">
        <v>20</v>
      </c>
      <c r="F254" t="s">
        <v>1453</v>
      </c>
      <c r="G254" t="s">
        <v>1402</v>
      </c>
      <c r="O254" t="s">
        <v>1403</v>
      </c>
      <c r="S254" t="s">
        <v>1408</v>
      </c>
    </row>
    <row r="255" spans="1:20" x14ac:dyDescent="0.2">
      <c r="A255" t="s">
        <v>1380</v>
      </c>
      <c r="B255" t="s">
        <v>1379</v>
      </c>
      <c r="C255">
        <v>3</v>
      </c>
      <c r="D255">
        <v>2</v>
      </c>
      <c r="E255">
        <v>20</v>
      </c>
      <c r="F255" t="s">
        <v>1453</v>
      </c>
      <c r="G255" t="s">
        <v>1402</v>
      </c>
      <c r="P255" t="s">
        <v>1403</v>
      </c>
      <c r="S255" t="s">
        <v>1438</v>
      </c>
    </row>
    <row r="256" spans="1:20" x14ac:dyDescent="0.2">
      <c r="A256" t="s">
        <v>604</v>
      </c>
      <c r="B256" t="s">
        <v>603</v>
      </c>
      <c r="C256">
        <v>3</v>
      </c>
      <c r="D256">
        <v>2</v>
      </c>
      <c r="E256">
        <v>20</v>
      </c>
      <c r="F256" t="s">
        <v>1453</v>
      </c>
      <c r="G256" t="s">
        <v>1402</v>
      </c>
      <c r="M256" t="s">
        <v>1403</v>
      </c>
    </row>
    <row r="257" spans="1:22" x14ac:dyDescent="0.2">
      <c r="A257" t="s">
        <v>369</v>
      </c>
      <c r="B257" t="s">
        <v>368</v>
      </c>
      <c r="C257">
        <v>3</v>
      </c>
      <c r="D257">
        <v>1</v>
      </c>
      <c r="E257">
        <v>20</v>
      </c>
      <c r="F257" t="s">
        <v>1453</v>
      </c>
      <c r="G257" t="s">
        <v>1402</v>
      </c>
    </row>
    <row r="258" spans="1:22" x14ac:dyDescent="0.2">
      <c r="A258" t="s">
        <v>483</v>
      </c>
      <c r="B258" t="s">
        <v>482</v>
      </c>
      <c r="C258">
        <v>3</v>
      </c>
      <c r="D258">
        <v>2</v>
      </c>
      <c r="E258">
        <v>20</v>
      </c>
      <c r="F258" t="s">
        <v>1453</v>
      </c>
      <c r="G258" t="s">
        <v>1402</v>
      </c>
      <c r="K258" t="s">
        <v>1403</v>
      </c>
      <c r="S258" t="s">
        <v>1419</v>
      </c>
      <c r="T258" t="s">
        <v>1442</v>
      </c>
    </row>
    <row r="259" spans="1:22" x14ac:dyDescent="0.2">
      <c r="A259" t="s">
        <v>1044</v>
      </c>
      <c r="B259" t="s">
        <v>1043</v>
      </c>
      <c r="C259">
        <v>3</v>
      </c>
      <c r="D259">
        <v>2</v>
      </c>
      <c r="E259">
        <v>20</v>
      </c>
      <c r="F259" t="s">
        <v>1453</v>
      </c>
      <c r="G259" t="s">
        <v>1402</v>
      </c>
      <c r="P259" t="s">
        <v>1403</v>
      </c>
      <c r="S259" t="s">
        <v>1438</v>
      </c>
    </row>
    <row r="260" spans="1:22" x14ac:dyDescent="0.2">
      <c r="A260" t="s">
        <v>393</v>
      </c>
      <c r="B260" t="s">
        <v>392</v>
      </c>
      <c r="C260">
        <v>3</v>
      </c>
      <c r="D260">
        <v>1</v>
      </c>
      <c r="E260">
        <v>20</v>
      </c>
      <c r="F260" t="s">
        <v>1453</v>
      </c>
      <c r="G260" t="s">
        <v>1402</v>
      </c>
      <c r="M260" t="s">
        <v>1403</v>
      </c>
      <c r="O260" t="s">
        <v>1403</v>
      </c>
      <c r="S260" t="s">
        <v>1416</v>
      </c>
      <c r="T260" t="s">
        <v>1408</v>
      </c>
    </row>
    <row r="261" spans="1:22" x14ac:dyDescent="0.2">
      <c r="A261" t="s">
        <v>732</v>
      </c>
      <c r="B261" t="s">
        <v>731</v>
      </c>
      <c r="C261">
        <v>1</v>
      </c>
      <c r="D261">
        <v>0</v>
      </c>
      <c r="E261">
        <v>20</v>
      </c>
      <c r="F261" t="s">
        <v>1461</v>
      </c>
      <c r="G261" t="s">
        <v>1402</v>
      </c>
      <c r="O261" t="s">
        <v>1403</v>
      </c>
      <c r="V261" t="s">
        <v>566</v>
      </c>
    </row>
    <row r="262" spans="1:22" x14ac:dyDescent="0.2">
      <c r="A262" t="s">
        <v>1076</v>
      </c>
      <c r="B262" t="s">
        <v>1075</v>
      </c>
      <c r="C262">
        <v>1</v>
      </c>
      <c r="D262">
        <v>0</v>
      </c>
      <c r="E262">
        <v>20</v>
      </c>
      <c r="F262" t="s">
        <v>1461</v>
      </c>
      <c r="G262" t="s">
        <v>1402</v>
      </c>
      <c r="M262" t="s">
        <v>1403</v>
      </c>
      <c r="S262" t="s">
        <v>1418</v>
      </c>
    </row>
    <row r="263" spans="1:22" x14ac:dyDescent="0.2">
      <c r="A263" t="s">
        <v>1374</v>
      </c>
      <c r="B263" t="s">
        <v>1373</v>
      </c>
      <c r="C263">
        <v>2</v>
      </c>
      <c r="D263">
        <v>2</v>
      </c>
      <c r="E263">
        <v>20</v>
      </c>
      <c r="F263" t="s">
        <v>1461</v>
      </c>
      <c r="G263" t="s">
        <v>1402</v>
      </c>
      <c r="N263" t="s">
        <v>1403</v>
      </c>
      <c r="S263" t="s">
        <v>1405</v>
      </c>
      <c r="T263" t="s">
        <v>1406</v>
      </c>
      <c r="V263" t="s">
        <v>566</v>
      </c>
    </row>
    <row r="264" spans="1:22" x14ac:dyDescent="0.2">
      <c r="A264" t="s">
        <v>1173</v>
      </c>
      <c r="B264" t="s">
        <v>1172</v>
      </c>
      <c r="C264">
        <v>2</v>
      </c>
      <c r="D264">
        <v>1</v>
      </c>
      <c r="E264">
        <v>20</v>
      </c>
      <c r="F264" t="s">
        <v>1461</v>
      </c>
      <c r="G264" t="s">
        <v>1402</v>
      </c>
      <c r="N264" t="s">
        <v>1403</v>
      </c>
      <c r="S264" t="s">
        <v>1404</v>
      </c>
      <c r="T264" t="s">
        <v>1405</v>
      </c>
      <c r="V264" t="s">
        <v>566</v>
      </c>
    </row>
    <row r="265" spans="1:22" x14ac:dyDescent="0.2">
      <c r="A265" t="s">
        <v>565</v>
      </c>
      <c r="B265" t="s">
        <v>564</v>
      </c>
      <c r="C265">
        <v>3</v>
      </c>
      <c r="D265">
        <v>1</v>
      </c>
      <c r="E265">
        <v>20</v>
      </c>
      <c r="F265" t="s">
        <v>1461</v>
      </c>
      <c r="G265" t="s">
        <v>1402</v>
      </c>
      <c r="O265" t="s">
        <v>1403</v>
      </c>
      <c r="U265" t="s">
        <v>1462</v>
      </c>
      <c r="V265" t="s">
        <v>566</v>
      </c>
    </row>
    <row r="266" spans="1:22" x14ac:dyDescent="0.2">
      <c r="A266" t="s">
        <v>353</v>
      </c>
      <c r="B266" t="s">
        <v>352</v>
      </c>
      <c r="C266">
        <v>3</v>
      </c>
      <c r="D266">
        <v>1</v>
      </c>
      <c r="E266">
        <v>20</v>
      </c>
      <c r="F266" t="s">
        <v>1461</v>
      </c>
      <c r="G266" t="s">
        <v>1402</v>
      </c>
    </row>
    <row r="267" spans="1:22" x14ac:dyDescent="0.2">
      <c r="A267" t="s">
        <v>1127</v>
      </c>
      <c r="B267" t="s">
        <v>1126</v>
      </c>
      <c r="C267">
        <v>3</v>
      </c>
      <c r="D267">
        <v>2</v>
      </c>
      <c r="E267">
        <v>20</v>
      </c>
      <c r="F267" t="s">
        <v>1461</v>
      </c>
      <c r="G267" t="s">
        <v>1402</v>
      </c>
    </row>
    <row r="268" spans="1:22" x14ac:dyDescent="0.2">
      <c r="A268" t="s">
        <v>568</v>
      </c>
      <c r="B268" t="s">
        <v>567</v>
      </c>
      <c r="C268">
        <v>5</v>
      </c>
      <c r="D268">
        <v>1</v>
      </c>
      <c r="E268">
        <v>20</v>
      </c>
      <c r="F268" t="s">
        <v>1461</v>
      </c>
      <c r="R268" t="s">
        <v>1403</v>
      </c>
    </row>
    <row r="269" spans="1:22" x14ac:dyDescent="0.2">
      <c r="A269" t="s">
        <v>570</v>
      </c>
      <c r="B269" t="s">
        <v>569</v>
      </c>
      <c r="C269">
        <v>5</v>
      </c>
      <c r="D269">
        <v>2</v>
      </c>
      <c r="E269">
        <v>20</v>
      </c>
      <c r="F269" t="s">
        <v>1461</v>
      </c>
      <c r="R269" t="s">
        <v>1403</v>
      </c>
    </row>
    <row r="270" spans="1:22" x14ac:dyDescent="0.2">
      <c r="A270" t="s">
        <v>572</v>
      </c>
      <c r="B270" t="s">
        <v>571</v>
      </c>
      <c r="C270">
        <v>5</v>
      </c>
      <c r="D270">
        <v>0</v>
      </c>
      <c r="E270">
        <v>20</v>
      </c>
      <c r="F270" t="s">
        <v>1461</v>
      </c>
      <c r="R270" t="s">
        <v>1403</v>
      </c>
    </row>
    <row r="271" spans="1:22" x14ac:dyDescent="0.2">
      <c r="A271" t="s">
        <v>574</v>
      </c>
      <c r="B271" t="s">
        <v>573</v>
      </c>
      <c r="C271">
        <v>5</v>
      </c>
      <c r="D271">
        <v>0</v>
      </c>
      <c r="E271">
        <v>20</v>
      </c>
      <c r="F271" t="s">
        <v>1461</v>
      </c>
      <c r="R271" t="s">
        <v>1403</v>
      </c>
    </row>
    <row r="272" spans="1:22" x14ac:dyDescent="0.2">
      <c r="A272" t="s">
        <v>576</v>
      </c>
      <c r="B272" t="s">
        <v>575</v>
      </c>
      <c r="C272">
        <v>5</v>
      </c>
      <c r="D272">
        <v>0</v>
      </c>
      <c r="E272">
        <v>20</v>
      </c>
      <c r="F272" t="s">
        <v>1461</v>
      </c>
      <c r="R272" t="s">
        <v>1403</v>
      </c>
    </row>
    <row r="273" spans="1:20" x14ac:dyDescent="0.2">
      <c r="A273" t="s">
        <v>213</v>
      </c>
      <c r="B273" t="s">
        <v>212</v>
      </c>
      <c r="C273">
        <v>1</v>
      </c>
      <c r="D273">
        <v>1</v>
      </c>
      <c r="E273">
        <v>20</v>
      </c>
      <c r="F273" t="s">
        <v>1463</v>
      </c>
      <c r="G273" t="s">
        <v>1402</v>
      </c>
      <c r="L273" t="s">
        <v>1403</v>
      </c>
      <c r="S273" t="s">
        <v>1411</v>
      </c>
      <c r="T273" t="s">
        <v>1405</v>
      </c>
    </row>
    <row r="274" spans="1:20" x14ac:dyDescent="0.2">
      <c r="A274" t="s">
        <v>203</v>
      </c>
      <c r="B274" t="s">
        <v>202</v>
      </c>
      <c r="C274">
        <v>1</v>
      </c>
      <c r="D274">
        <v>1</v>
      </c>
      <c r="E274">
        <v>20</v>
      </c>
      <c r="F274" t="s">
        <v>1463</v>
      </c>
      <c r="G274" t="s">
        <v>1402</v>
      </c>
    </row>
    <row r="275" spans="1:20" x14ac:dyDescent="0.2">
      <c r="A275" t="s">
        <v>205</v>
      </c>
      <c r="B275" t="s">
        <v>204</v>
      </c>
      <c r="C275">
        <v>1</v>
      </c>
      <c r="D275">
        <v>2</v>
      </c>
      <c r="E275">
        <v>20</v>
      </c>
      <c r="F275" t="s">
        <v>1463</v>
      </c>
      <c r="G275" t="s">
        <v>1402</v>
      </c>
    </row>
    <row r="276" spans="1:20" x14ac:dyDescent="0.2">
      <c r="A276" t="s">
        <v>241</v>
      </c>
      <c r="B276" t="s">
        <v>240</v>
      </c>
      <c r="C276">
        <v>2</v>
      </c>
      <c r="D276">
        <v>1</v>
      </c>
      <c r="E276">
        <v>20</v>
      </c>
      <c r="F276" t="s">
        <v>1463</v>
      </c>
      <c r="G276" t="s">
        <v>1402</v>
      </c>
      <c r="L276" t="s">
        <v>1403</v>
      </c>
      <c r="N276" t="s">
        <v>1403</v>
      </c>
      <c r="P276" t="s">
        <v>1403</v>
      </c>
      <c r="S276" t="s">
        <v>1405</v>
      </c>
    </row>
    <row r="277" spans="1:20" x14ac:dyDescent="0.2">
      <c r="A277" t="s">
        <v>211</v>
      </c>
      <c r="B277" t="s">
        <v>210</v>
      </c>
      <c r="C277">
        <v>2</v>
      </c>
      <c r="D277">
        <v>2</v>
      </c>
      <c r="E277">
        <v>20</v>
      </c>
      <c r="F277" t="s">
        <v>1463</v>
      </c>
      <c r="G277" t="s">
        <v>1402</v>
      </c>
      <c r="L277" t="s">
        <v>1403</v>
      </c>
      <c r="O277" t="s">
        <v>1403</v>
      </c>
    </row>
    <row r="278" spans="1:20" x14ac:dyDescent="0.2">
      <c r="A278" t="s">
        <v>1218</v>
      </c>
      <c r="B278" t="s">
        <v>1217</v>
      </c>
      <c r="C278">
        <v>2</v>
      </c>
      <c r="D278">
        <v>2</v>
      </c>
      <c r="E278">
        <v>20</v>
      </c>
      <c r="F278" t="s">
        <v>1463</v>
      </c>
      <c r="G278" t="s">
        <v>1402</v>
      </c>
      <c r="N278" t="s">
        <v>1403</v>
      </c>
    </row>
    <row r="279" spans="1:20" x14ac:dyDescent="0.2">
      <c r="A279" t="s">
        <v>209</v>
      </c>
      <c r="B279" t="s">
        <v>208</v>
      </c>
      <c r="C279">
        <v>2</v>
      </c>
      <c r="D279">
        <v>2</v>
      </c>
      <c r="E279">
        <v>20</v>
      </c>
      <c r="F279" t="s">
        <v>1463</v>
      </c>
      <c r="G279" t="s">
        <v>1402</v>
      </c>
      <c r="I279" t="s">
        <v>1403</v>
      </c>
      <c r="N279" t="s">
        <v>1403</v>
      </c>
      <c r="S279" t="s">
        <v>1406</v>
      </c>
      <c r="T279" t="s">
        <v>1405</v>
      </c>
    </row>
    <row r="280" spans="1:20" x14ac:dyDescent="0.2">
      <c r="A280" t="s">
        <v>1070</v>
      </c>
      <c r="B280" t="s">
        <v>1069</v>
      </c>
      <c r="C280">
        <v>2</v>
      </c>
      <c r="D280">
        <v>2</v>
      </c>
      <c r="E280">
        <v>20</v>
      </c>
      <c r="F280" t="s">
        <v>1463</v>
      </c>
      <c r="G280" t="s">
        <v>1402</v>
      </c>
    </row>
    <row r="281" spans="1:20" x14ac:dyDescent="0.2">
      <c r="A281" t="s">
        <v>1187</v>
      </c>
      <c r="B281" t="s">
        <v>1186</v>
      </c>
      <c r="C281">
        <v>2</v>
      </c>
      <c r="D281">
        <v>1</v>
      </c>
      <c r="E281">
        <v>20</v>
      </c>
      <c r="F281" t="s">
        <v>1463</v>
      </c>
      <c r="G281" t="s">
        <v>1402</v>
      </c>
    </row>
    <row r="282" spans="1:20" x14ac:dyDescent="0.2">
      <c r="A282" t="s">
        <v>396</v>
      </c>
      <c r="B282" t="s">
        <v>394</v>
      </c>
      <c r="C282">
        <v>2</v>
      </c>
      <c r="D282">
        <v>1</v>
      </c>
      <c r="E282">
        <v>20</v>
      </c>
      <c r="F282" t="s">
        <v>1463</v>
      </c>
      <c r="G282" t="s">
        <v>1402</v>
      </c>
      <c r="O282" t="s">
        <v>1403</v>
      </c>
      <c r="S282" t="s">
        <v>1408</v>
      </c>
      <c r="T282" t="s">
        <v>1405</v>
      </c>
    </row>
    <row r="283" spans="1:20" x14ac:dyDescent="0.2">
      <c r="A283" t="s">
        <v>1230</v>
      </c>
      <c r="B283" t="s">
        <v>1229</v>
      </c>
      <c r="C283">
        <v>3</v>
      </c>
      <c r="D283">
        <v>1</v>
      </c>
      <c r="E283">
        <v>20</v>
      </c>
      <c r="F283" t="s">
        <v>1463</v>
      </c>
      <c r="G283" t="s">
        <v>1402</v>
      </c>
      <c r="N283" t="s">
        <v>1403</v>
      </c>
      <c r="S283" t="s">
        <v>1406</v>
      </c>
      <c r="T283" t="s">
        <v>1405</v>
      </c>
    </row>
    <row r="284" spans="1:20" x14ac:dyDescent="0.2">
      <c r="A284" t="s">
        <v>1372</v>
      </c>
      <c r="B284" t="s">
        <v>1371</v>
      </c>
      <c r="C284">
        <v>3</v>
      </c>
      <c r="D284">
        <v>1</v>
      </c>
      <c r="E284">
        <v>20</v>
      </c>
      <c r="F284" t="s">
        <v>1463</v>
      </c>
      <c r="G284" t="s">
        <v>1402</v>
      </c>
    </row>
    <row r="285" spans="1:20" x14ac:dyDescent="0.2">
      <c r="A285" t="s">
        <v>196</v>
      </c>
      <c r="B285" t="s">
        <v>195</v>
      </c>
      <c r="C285">
        <v>3</v>
      </c>
      <c r="D285">
        <v>2</v>
      </c>
      <c r="E285">
        <v>20</v>
      </c>
      <c r="F285" t="s">
        <v>1463</v>
      </c>
      <c r="G285" t="s">
        <v>1402</v>
      </c>
      <c r="N285" t="s">
        <v>1403</v>
      </c>
      <c r="O285" t="s">
        <v>1403</v>
      </c>
      <c r="S285" t="s">
        <v>1438</v>
      </c>
    </row>
    <row r="286" spans="1:20" x14ac:dyDescent="0.2">
      <c r="A286" t="s">
        <v>194</v>
      </c>
      <c r="B286" t="s">
        <v>193</v>
      </c>
      <c r="C286">
        <v>3</v>
      </c>
      <c r="D286">
        <v>1</v>
      </c>
      <c r="E286">
        <v>20</v>
      </c>
      <c r="F286" t="s">
        <v>1463</v>
      </c>
      <c r="G286" t="s">
        <v>1402</v>
      </c>
      <c r="N286" t="s">
        <v>1403</v>
      </c>
      <c r="S286" t="s">
        <v>1406</v>
      </c>
      <c r="T286" t="s">
        <v>1405</v>
      </c>
    </row>
    <row r="287" spans="1:20" x14ac:dyDescent="0.2">
      <c r="A287" t="s">
        <v>998</v>
      </c>
      <c r="B287" t="s">
        <v>997</v>
      </c>
      <c r="C287">
        <v>3</v>
      </c>
      <c r="D287">
        <v>1</v>
      </c>
      <c r="E287">
        <v>20</v>
      </c>
      <c r="F287" t="s">
        <v>1463</v>
      </c>
      <c r="G287" t="s">
        <v>1402</v>
      </c>
      <c r="N287" t="s">
        <v>1403</v>
      </c>
      <c r="S287" t="s">
        <v>1406</v>
      </c>
      <c r="T287" t="s">
        <v>1405</v>
      </c>
    </row>
    <row r="288" spans="1:20" x14ac:dyDescent="0.2">
      <c r="A288" t="s">
        <v>1216</v>
      </c>
      <c r="B288" t="s">
        <v>1215</v>
      </c>
      <c r="C288">
        <v>3</v>
      </c>
      <c r="D288">
        <v>2</v>
      </c>
      <c r="E288">
        <v>20</v>
      </c>
      <c r="F288" t="s">
        <v>1463</v>
      </c>
      <c r="G288" t="s">
        <v>1402</v>
      </c>
      <c r="N288" t="s">
        <v>1403</v>
      </c>
      <c r="S288" t="s">
        <v>1405</v>
      </c>
      <c r="T288" t="s">
        <v>1411</v>
      </c>
    </row>
    <row r="289" spans="1:20" x14ac:dyDescent="0.2">
      <c r="A289" t="s">
        <v>717</v>
      </c>
      <c r="B289" t="s">
        <v>716</v>
      </c>
      <c r="C289">
        <v>1</v>
      </c>
      <c r="D289">
        <v>2</v>
      </c>
      <c r="E289">
        <v>20</v>
      </c>
      <c r="F289" t="s">
        <v>1464</v>
      </c>
      <c r="G289" t="s">
        <v>1402</v>
      </c>
      <c r="M289" t="s">
        <v>1403</v>
      </c>
      <c r="S289" t="s">
        <v>1429</v>
      </c>
    </row>
    <row r="290" spans="1:20" x14ac:dyDescent="0.2">
      <c r="A290" t="s">
        <v>625</v>
      </c>
      <c r="B290" t="s">
        <v>624</v>
      </c>
      <c r="C290">
        <v>1</v>
      </c>
      <c r="D290">
        <v>2</v>
      </c>
      <c r="E290">
        <v>20</v>
      </c>
      <c r="F290" t="s">
        <v>1464</v>
      </c>
      <c r="G290" t="s">
        <v>1402</v>
      </c>
      <c r="I290" t="s">
        <v>1403</v>
      </c>
      <c r="K290" t="s">
        <v>1403</v>
      </c>
      <c r="S290" t="s">
        <v>1429</v>
      </c>
      <c r="T290" t="s">
        <v>1437</v>
      </c>
    </row>
    <row r="291" spans="1:20" x14ac:dyDescent="0.2">
      <c r="A291" t="s">
        <v>626</v>
      </c>
      <c r="B291" t="s">
        <v>624</v>
      </c>
      <c r="C291">
        <v>1</v>
      </c>
      <c r="D291">
        <v>2</v>
      </c>
      <c r="E291">
        <v>10</v>
      </c>
      <c r="F291" t="s">
        <v>1464</v>
      </c>
      <c r="G291" t="s">
        <v>1402</v>
      </c>
      <c r="I291" t="s">
        <v>1403</v>
      </c>
      <c r="K291" t="s">
        <v>1403</v>
      </c>
    </row>
    <row r="292" spans="1:20" x14ac:dyDescent="0.2">
      <c r="A292" t="s">
        <v>807</v>
      </c>
      <c r="B292" t="s">
        <v>806</v>
      </c>
      <c r="C292">
        <v>1</v>
      </c>
      <c r="D292">
        <v>1</v>
      </c>
      <c r="E292">
        <v>20</v>
      </c>
      <c r="F292" t="s">
        <v>1464</v>
      </c>
      <c r="G292" t="s">
        <v>1402</v>
      </c>
      <c r="M292" t="s">
        <v>1403</v>
      </c>
      <c r="S292" t="s">
        <v>1429</v>
      </c>
      <c r="T292" t="s">
        <v>1428</v>
      </c>
    </row>
    <row r="293" spans="1:20" x14ac:dyDescent="0.2">
      <c r="A293" t="s">
        <v>724</v>
      </c>
      <c r="B293" t="s">
        <v>723</v>
      </c>
      <c r="C293">
        <v>1</v>
      </c>
      <c r="D293">
        <v>2</v>
      </c>
      <c r="E293">
        <v>20</v>
      </c>
      <c r="F293" t="s">
        <v>1464</v>
      </c>
      <c r="G293" t="s">
        <v>1402</v>
      </c>
      <c r="P293" t="s">
        <v>1403</v>
      </c>
    </row>
    <row r="294" spans="1:20" x14ac:dyDescent="0.2">
      <c r="A294" t="s">
        <v>602</v>
      </c>
      <c r="B294" t="s">
        <v>601</v>
      </c>
      <c r="C294">
        <v>1</v>
      </c>
      <c r="D294">
        <v>1</v>
      </c>
      <c r="E294">
        <v>20</v>
      </c>
      <c r="F294" t="s">
        <v>1464</v>
      </c>
      <c r="G294" t="s">
        <v>1402</v>
      </c>
      <c r="M294" t="s">
        <v>1403</v>
      </c>
      <c r="S294" t="s">
        <v>1437</v>
      </c>
      <c r="T294" t="s">
        <v>1412</v>
      </c>
    </row>
    <row r="295" spans="1:20" x14ac:dyDescent="0.2">
      <c r="A295" t="s">
        <v>468</v>
      </c>
      <c r="B295" t="s">
        <v>467</v>
      </c>
      <c r="C295">
        <v>2</v>
      </c>
      <c r="D295">
        <v>2</v>
      </c>
      <c r="E295">
        <v>20</v>
      </c>
      <c r="F295" t="s">
        <v>1464</v>
      </c>
      <c r="G295" t="s">
        <v>1402</v>
      </c>
      <c r="M295" t="s">
        <v>1403</v>
      </c>
      <c r="S295" t="s">
        <v>1429</v>
      </c>
      <c r="T295" t="s">
        <v>1412</v>
      </c>
    </row>
    <row r="296" spans="1:20" x14ac:dyDescent="0.2">
      <c r="A296" t="s">
        <v>398</v>
      </c>
      <c r="B296" t="s">
        <v>397</v>
      </c>
      <c r="C296">
        <v>2</v>
      </c>
      <c r="D296">
        <v>2</v>
      </c>
      <c r="E296">
        <v>20</v>
      </c>
      <c r="F296" t="s">
        <v>1464</v>
      </c>
      <c r="G296" t="s">
        <v>1402</v>
      </c>
      <c r="P296" t="s">
        <v>1403</v>
      </c>
      <c r="S296" t="s">
        <v>1438</v>
      </c>
      <c r="T296" t="s">
        <v>1437</v>
      </c>
    </row>
    <row r="297" spans="1:20" x14ac:dyDescent="0.2">
      <c r="A297" t="s">
        <v>1074</v>
      </c>
      <c r="B297" t="s">
        <v>1073</v>
      </c>
      <c r="C297">
        <v>2</v>
      </c>
      <c r="D297">
        <v>1</v>
      </c>
      <c r="E297">
        <v>20</v>
      </c>
      <c r="F297" t="s">
        <v>1464</v>
      </c>
      <c r="G297" t="s">
        <v>1402</v>
      </c>
      <c r="M297" t="s">
        <v>1403</v>
      </c>
      <c r="S297" t="s">
        <v>1465</v>
      </c>
      <c r="T297" t="s">
        <v>1437</v>
      </c>
    </row>
    <row r="298" spans="1:20" x14ac:dyDescent="0.2">
      <c r="A298" t="s">
        <v>427</v>
      </c>
      <c r="B298" t="s">
        <v>426</v>
      </c>
      <c r="C298">
        <v>2</v>
      </c>
      <c r="D298">
        <v>1</v>
      </c>
      <c r="E298">
        <v>20</v>
      </c>
      <c r="F298" t="s">
        <v>1464</v>
      </c>
      <c r="G298" t="s">
        <v>1402</v>
      </c>
      <c r="M298" t="s">
        <v>1403</v>
      </c>
      <c r="S298" t="s">
        <v>1429</v>
      </c>
    </row>
    <row r="299" spans="1:20" x14ac:dyDescent="0.2">
      <c r="A299" t="s">
        <v>736</v>
      </c>
      <c r="B299" t="s">
        <v>735</v>
      </c>
      <c r="C299">
        <v>2</v>
      </c>
      <c r="D299">
        <v>1</v>
      </c>
      <c r="E299">
        <v>20</v>
      </c>
      <c r="F299" t="s">
        <v>1464</v>
      </c>
      <c r="G299" t="s">
        <v>1402</v>
      </c>
      <c r="K299" t="s">
        <v>1403</v>
      </c>
      <c r="S299" t="s">
        <v>1442</v>
      </c>
    </row>
    <row r="300" spans="1:20" x14ac:dyDescent="0.2">
      <c r="A300" t="s">
        <v>737</v>
      </c>
      <c r="B300" t="s">
        <v>735</v>
      </c>
      <c r="C300">
        <v>3</v>
      </c>
      <c r="D300">
        <v>1</v>
      </c>
      <c r="E300">
        <v>20</v>
      </c>
      <c r="F300" t="s">
        <v>1464</v>
      </c>
      <c r="G300" t="s">
        <v>1402</v>
      </c>
      <c r="K300" t="s">
        <v>1403</v>
      </c>
      <c r="S300" t="s">
        <v>1442</v>
      </c>
      <c r="T300" t="s">
        <v>1412</v>
      </c>
    </row>
    <row r="301" spans="1:20" x14ac:dyDescent="0.2">
      <c r="A301" t="s">
        <v>464</v>
      </c>
      <c r="B301" t="s">
        <v>463</v>
      </c>
      <c r="C301">
        <v>3</v>
      </c>
      <c r="D301">
        <v>2</v>
      </c>
      <c r="E301">
        <v>20</v>
      </c>
      <c r="F301" t="s">
        <v>1464</v>
      </c>
      <c r="G301" t="s">
        <v>1402</v>
      </c>
      <c r="J301" t="s">
        <v>1403</v>
      </c>
      <c r="K301" t="s">
        <v>1403</v>
      </c>
    </row>
    <row r="302" spans="1:20" x14ac:dyDescent="0.2">
      <c r="A302" t="s">
        <v>559</v>
      </c>
      <c r="B302" t="s">
        <v>558</v>
      </c>
      <c r="C302">
        <v>3</v>
      </c>
      <c r="D302">
        <v>1</v>
      </c>
      <c r="E302">
        <v>20</v>
      </c>
      <c r="F302" t="s">
        <v>1464</v>
      </c>
      <c r="G302" t="s">
        <v>1402</v>
      </c>
      <c r="L302" t="s">
        <v>1403</v>
      </c>
      <c r="O302" t="s">
        <v>1403</v>
      </c>
    </row>
    <row r="303" spans="1:20" x14ac:dyDescent="0.2">
      <c r="A303" t="s">
        <v>1197</v>
      </c>
      <c r="B303" t="s">
        <v>1196</v>
      </c>
      <c r="C303">
        <v>3</v>
      </c>
      <c r="D303">
        <v>2</v>
      </c>
      <c r="E303">
        <v>20</v>
      </c>
      <c r="F303" t="s">
        <v>1464</v>
      </c>
      <c r="G303" t="s">
        <v>1402</v>
      </c>
      <c r="M303" t="s">
        <v>1403</v>
      </c>
      <c r="P303" t="s">
        <v>1403</v>
      </c>
      <c r="S303" t="s">
        <v>1438</v>
      </c>
    </row>
    <row r="304" spans="1:20" x14ac:dyDescent="0.2">
      <c r="A304" t="s">
        <v>847</v>
      </c>
      <c r="B304" t="s">
        <v>846</v>
      </c>
      <c r="C304">
        <v>3</v>
      </c>
      <c r="D304">
        <v>1</v>
      </c>
      <c r="E304">
        <v>20</v>
      </c>
      <c r="F304" t="s">
        <v>1464</v>
      </c>
      <c r="G304" t="s">
        <v>1402</v>
      </c>
      <c r="M304" t="s">
        <v>1403</v>
      </c>
    </row>
    <row r="305" spans="1:20" x14ac:dyDescent="0.2">
      <c r="A305" t="s">
        <v>150</v>
      </c>
      <c r="B305" t="s">
        <v>149</v>
      </c>
      <c r="C305">
        <v>1</v>
      </c>
      <c r="D305">
        <v>2</v>
      </c>
      <c r="E305">
        <v>20</v>
      </c>
      <c r="F305" t="s">
        <v>1470</v>
      </c>
      <c r="G305" t="s">
        <v>1402</v>
      </c>
      <c r="H305">
        <v>5</v>
      </c>
      <c r="L305" t="s">
        <v>1403</v>
      </c>
      <c r="S305" t="s">
        <v>1549</v>
      </c>
    </row>
    <row r="306" spans="1:20" x14ac:dyDescent="0.2">
      <c r="A306" t="s">
        <v>827</v>
      </c>
      <c r="B306" t="s">
        <v>826</v>
      </c>
      <c r="C306">
        <v>2</v>
      </c>
      <c r="D306">
        <v>2</v>
      </c>
      <c r="E306">
        <v>20</v>
      </c>
      <c r="F306" t="s">
        <v>1470</v>
      </c>
      <c r="G306" t="s">
        <v>1402</v>
      </c>
      <c r="L306" t="s">
        <v>1403</v>
      </c>
    </row>
    <row r="307" spans="1:20" x14ac:dyDescent="0.2">
      <c r="A307" t="s">
        <v>90</v>
      </c>
      <c r="B307" t="s">
        <v>89</v>
      </c>
      <c r="C307">
        <v>2</v>
      </c>
      <c r="D307">
        <v>1</v>
      </c>
      <c r="E307">
        <v>20</v>
      </c>
      <c r="F307" t="s">
        <v>1470</v>
      </c>
      <c r="G307" t="s">
        <v>1402</v>
      </c>
      <c r="L307" t="s">
        <v>1403</v>
      </c>
      <c r="S307" t="s">
        <v>1429</v>
      </c>
    </row>
    <row r="308" spans="1:20" x14ac:dyDescent="0.2">
      <c r="A308" t="s">
        <v>1247</v>
      </c>
      <c r="B308" t="s">
        <v>1246</v>
      </c>
      <c r="C308">
        <v>3</v>
      </c>
      <c r="D308">
        <v>1</v>
      </c>
      <c r="E308">
        <v>20</v>
      </c>
      <c r="F308" t="s">
        <v>1470</v>
      </c>
      <c r="G308" t="s">
        <v>1402</v>
      </c>
      <c r="L308" t="s">
        <v>1403</v>
      </c>
    </row>
    <row r="309" spans="1:20" x14ac:dyDescent="0.2">
      <c r="A309" t="s">
        <v>1169</v>
      </c>
      <c r="B309" t="s">
        <v>1167</v>
      </c>
      <c r="C309">
        <v>3</v>
      </c>
      <c r="D309">
        <v>2</v>
      </c>
      <c r="E309">
        <v>20</v>
      </c>
      <c r="F309" t="s">
        <v>1470</v>
      </c>
      <c r="G309" t="s">
        <v>1402</v>
      </c>
    </row>
    <row r="310" spans="1:20" x14ac:dyDescent="0.2">
      <c r="A310" t="s">
        <v>1112</v>
      </c>
      <c r="B310" t="s">
        <v>1111</v>
      </c>
      <c r="C310">
        <v>1</v>
      </c>
      <c r="D310">
        <v>1</v>
      </c>
      <c r="E310">
        <v>10</v>
      </c>
      <c r="F310" t="s">
        <v>1471</v>
      </c>
      <c r="G310" t="s">
        <v>1402</v>
      </c>
      <c r="I310" t="s">
        <v>1403</v>
      </c>
      <c r="J310" t="s">
        <v>1403</v>
      </c>
      <c r="S310" t="s">
        <v>1408</v>
      </c>
    </row>
    <row r="311" spans="1:20" x14ac:dyDescent="0.2">
      <c r="A311" t="s">
        <v>233</v>
      </c>
      <c r="B311" t="s">
        <v>232</v>
      </c>
      <c r="C311">
        <v>1</v>
      </c>
      <c r="D311">
        <v>2</v>
      </c>
      <c r="E311">
        <v>10</v>
      </c>
      <c r="F311" t="s">
        <v>1471</v>
      </c>
      <c r="G311" t="s">
        <v>1402</v>
      </c>
      <c r="K311" t="s">
        <v>1403</v>
      </c>
      <c r="S311" t="s">
        <v>1442</v>
      </c>
      <c r="T311" t="s">
        <v>1408</v>
      </c>
    </row>
    <row r="312" spans="1:20" x14ac:dyDescent="0.2">
      <c r="A312" t="s">
        <v>1113</v>
      </c>
      <c r="B312" t="s">
        <v>1111</v>
      </c>
      <c r="C312">
        <v>1</v>
      </c>
      <c r="D312">
        <v>1</v>
      </c>
      <c r="E312">
        <v>20</v>
      </c>
      <c r="F312" t="s">
        <v>1471</v>
      </c>
      <c r="G312" t="s">
        <v>1402</v>
      </c>
      <c r="I312" t="s">
        <v>1403</v>
      </c>
      <c r="J312" t="s">
        <v>1403</v>
      </c>
      <c r="S312" t="s">
        <v>1408</v>
      </c>
    </row>
    <row r="313" spans="1:20" x14ac:dyDescent="0.2">
      <c r="A313" t="s">
        <v>234</v>
      </c>
      <c r="B313" t="s">
        <v>232</v>
      </c>
      <c r="C313">
        <v>1</v>
      </c>
      <c r="D313">
        <v>2</v>
      </c>
      <c r="E313">
        <v>20</v>
      </c>
      <c r="F313" t="s">
        <v>1471</v>
      </c>
      <c r="G313" t="s">
        <v>1402</v>
      </c>
      <c r="K313" t="s">
        <v>1403</v>
      </c>
      <c r="S313" t="s">
        <v>1442</v>
      </c>
      <c r="T313" t="s">
        <v>1408</v>
      </c>
    </row>
    <row r="314" spans="1:20" x14ac:dyDescent="0.2">
      <c r="A314" t="s">
        <v>517</v>
      </c>
      <c r="B314" t="s">
        <v>516</v>
      </c>
      <c r="C314">
        <v>2</v>
      </c>
      <c r="D314">
        <v>1</v>
      </c>
      <c r="E314">
        <v>10</v>
      </c>
      <c r="F314" t="s">
        <v>1471</v>
      </c>
      <c r="G314" t="s">
        <v>1402</v>
      </c>
      <c r="K314" t="s">
        <v>1403</v>
      </c>
      <c r="M314" t="s">
        <v>1403</v>
      </c>
      <c r="S314" t="s">
        <v>1442</v>
      </c>
      <c r="T314" t="s">
        <v>1408</v>
      </c>
    </row>
    <row r="315" spans="1:20" x14ac:dyDescent="0.2">
      <c r="A315" t="s">
        <v>518</v>
      </c>
      <c r="B315" t="s">
        <v>516</v>
      </c>
      <c r="C315">
        <v>2</v>
      </c>
      <c r="D315">
        <v>1</v>
      </c>
      <c r="E315">
        <v>20</v>
      </c>
      <c r="F315" t="s">
        <v>1471</v>
      </c>
      <c r="G315" t="s">
        <v>1402</v>
      </c>
      <c r="K315" t="s">
        <v>1403</v>
      </c>
      <c r="M315" t="s">
        <v>1403</v>
      </c>
      <c r="S315" t="s">
        <v>1442</v>
      </c>
      <c r="T315" t="s">
        <v>1408</v>
      </c>
    </row>
    <row r="316" spans="1:20" x14ac:dyDescent="0.2">
      <c r="A316" t="s">
        <v>1227</v>
      </c>
      <c r="B316" t="s">
        <v>1226</v>
      </c>
      <c r="C316">
        <v>2</v>
      </c>
      <c r="D316">
        <v>2</v>
      </c>
      <c r="E316">
        <v>10</v>
      </c>
      <c r="F316" t="s">
        <v>1471</v>
      </c>
      <c r="G316" t="s">
        <v>1402</v>
      </c>
      <c r="P316" t="s">
        <v>1403</v>
      </c>
      <c r="S316" t="s">
        <v>1441</v>
      </c>
      <c r="T316" t="s">
        <v>1438</v>
      </c>
    </row>
    <row r="317" spans="1:20" x14ac:dyDescent="0.2">
      <c r="A317" t="s">
        <v>659</v>
      </c>
      <c r="B317" t="s">
        <v>658</v>
      </c>
      <c r="C317">
        <v>2</v>
      </c>
      <c r="D317">
        <v>1</v>
      </c>
      <c r="E317">
        <v>10</v>
      </c>
      <c r="F317" t="s">
        <v>1471</v>
      </c>
      <c r="G317" t="s">
        <v>1402</v>
      </c>
      <c r="N317" t="s">
        <v>1403</v>
      </c>
      <c r="S317" t="s">
        <v>1405</v>
      </c>
      <c r="T317" t="s">
        <v>1408</v>
      </c>
    </row>
    <row r="318" spans="1:20" x14ac:dyDescent="0.2">
      <c r="A318" t="s">
        <v>1228</v>
      </c>
      <c r="B318" t="s">
        <v>1226</v>
      </c>
      <c r="C318">
        <v>2</v>
      </c>
      <c r="D318">
        <v>2</v>
      </c>
      <c r="E318">
        <v>20</v>
      </c>
      <c r="F318" t="s">
        <v>1471</v>
      </c>
      <c r="G318" t="s">
        <v>1402</v>
      </c>
      <c r="P318" t="s">
        <v>1403</v>
      </c>
      <c r="S318" t="s">
        <v>1441</v>
      </c>
      <c r="T318" t="s">
        <v>1438</v>
      </c>
    </row>
    <row r="319" spans="1:20" x14ac:dyDescent="0.2">
      <c r="A319" t="s">
        <v>660</v>
      </c>
      <c r="B319" t="s">
        <v>658</v>
      </c>
      <c r="C319">
        <v>2</v>
      </c>
      <c r="D319">
        <v>1</v>
      </c>
      <c r="E319">
        <v>20</v>
      </c>
      <c r="F319" t="s">
        <v>1471</v>
      </c>
      <c r="G319" t="s">
        <v>1402</v>
      </c>
      <c r="N319" t="s">
        <v>1403</v>
      </c>
      <c r="S319" t="s">
        <v>1405</v>
      </c>
      <c r="T319" t="s">
        <v>1408</v>
      </c>
    </row>
    <row r="320" spans="1:20" x14ac:dyDescent="0.2">
      <c r="A320" t="s">
        <v>160</v>
      </c>
      <c r="B320" t="s">
        <v>159</v>
      </c>
      <c r="C320">
        <v>2</v>
      </c>
      <c r="D320">
        <v>2</v>
      </c>
      <c r="E320">
        <v>10</v>
      </c>
      <c r="F320" t="s">
        <v>1471</v>
      </c>
      <c r="G320" t="s">
        <v>1402</v>
      </c>
    </row>
    <row r="321" spans="1:20" x14ac:dyDescent="0.2">
      <c r="A321" t="s">
        <v>161</v>
      </c>
      <c r="B321" t="s">
        <v>159</v>
      </c>
      <c r="C321">
        <v>2</v>
      </c>
      <c r="D321">
        <v>2</v>
      </c>
      <c r="E321">
        <v>20</v>
      </c>
      <c r="F321" t="s">
        <v>1471</v>
      </c>
      <c r="G321" t="s">
        <v>1402</v>
      </c>
    </row>
    <row r="322" spans="1:20" x14ac:dyDescent="0.2">
      <c r="A322" t="s">
        <v>865</v>
      </c>
      <c r="B322" t="s">
        <v>864</v>
      </c>
      <c r="C322">
        <v>3</v>
      </c>
      <c r="D322">
        <v>2</v>
      </c>
      <c r="E322">
        <v>20</v>
      </c>
      <c r="F322" t="s">
        <v>1471</v>
      </c>
      <c r="G322" t="s">
        <v>1402</v>
      </c>
      <c r="K322" t="s">
        <v>1403</v>
      </c>
      <c r="S322" t="s">
        <v>1442</v>
      </c>
      <c r="T322" t="s">
        <v>1410</v>
      </c>
    </row>
    <row r="323" spans="1:20" x14ac:dyDescent="0.2">
      <c r="A323" t="s">
        <v>865</v>
      </c>
      <c r="B323" t="s">
        <v>975</v>
      </c>
      <c r="C323">
        <v>3</v>
      </c>
      <c r="D323">
        <v>2</v>
      </c>
      <c r="E323">
        <v>10</v>
      </c>
      <c r="F323" t="s">
        <v>1471</v>
      </c>
      <c r="G323" t="s">
        <v>1402</v>
      </c>
      <c r="K323" t="s">
        <v>1403</v>
      </c>
      <c r="O323" t="s">
        <v>1403</v>
      </c>
    </row>
    <row r="324" spans="1:20" x14ac:dyDescent="0.2">
      <c r="A324" t="s">
        <v>976</v>
      </c>
      <c r="B324" t="s">
        <v>975</v>
      </c>
      <c r="C324">
        <v>3</v>
      </c>
      <c r="D324">
        <v>2</v>
      </c>
      <c r="E324">
        <v>20</v>
      </c>
      <c r="F324" t="s">
        <v>1471</v>
      </c>
      <c r="G324" t="s">
        <v>1402</v>
      </c>
      <c r="K324" t="s">
        <v>1403</v>
      </c>
      <c r="O324" t="s">
        <v>1403</v>
      </c>
    </row>
    <row r="325" spans="1:20" x14ac:dyDescent="0.2">
      <c r="A325" t="s">
        <v>866</v>
      </c>
      <c r="B325" t="s">
        <v>864</v>
      </c>
      <c r="C325">
        <v>3</v>
      </c>
      <c r="D325">
        <v>2</v>
      </c>
      <c r="E325">
        <v>10</v>
      </c>
      <c r="F325" t="s">
        <v>1471</v>
      </c>
      <c r="G325" t="s">
        <v>1402</v>
      </c>
      <c r="K325" t="s">
        <v>1403</v>
      </c>
      <c r="S325" t="s">
        <v>1442</v>
      </c>
      <c r="T325" t="s">
        <v>1410</v>
      </c>
    </row>
    <row r="326" spans="1:20" x14ac:dyDescent="0.2">
      <c r="A326" t="s">
        <v>500</v>
      </c>
      <c r="B326" t="s">
        <v>499</v>
      </c>
      <c r="C326">
        <v>3</v>
      </c>
      <c r="D326">
        <v>1</v>
      </c>
      <c r="E326">
        <v>10</v>
      </c>
      <c r="F326" t="s">
        <v>1471</v>
      </c>
      <c r="G326" t="s">
        <v>1402</v>
      </c>
      <c r="M326" t="s">
        <v>1403</v>
      </c>
      <c r="P326" t="s">
        <v>1403</v>
      </c>
    </row>
    <row r="327" spans="1:20" x14ac:dyDescent="0.2">
      <c r="A327" t="s">
        <v>501</v>
      </c>
      <c r="B327" t="s">
        <v>499</v>
      </c>
      <c r="C327">
        <v>3</v>
      </c>
      <c r="D327">
        <v>1</v>
      </c>
      <c r="E327">
        <v>20</v>
      </c>
      <c r="F327" t="s">
        <v>1471</v>
      </c>
      <c r="G327" t="s">
        <v>1402</v>
      </c>
      <c r="M327" t="s">
        <v>1403</v>
      </c>
      <c r="P327" t="s">
        <v>1403</v>
      </c>
    </row>
    <row r="328" spans="1:20" x14ac:dyDescent="0.2">
      <c r="A328" t="s">
        <v>1252</v>
      </c>
      <c r="B328" t="s">
        <v>1251</v>
      </c>
      <c r="C328">
        <v>3</v>
      </c>
      <c r="D328">
        <v>2</v>
      </c>
      <c r="E328">
        <v>10</v>
      </c>
      <c r="F328" t="s">
        <v>1471</v>
      </c>
      <c r="G328" t="s">
        <v>1402</v>
      </c>
      <c r="M328" t="s">
        <v>1403</v>
      </c>
      <c r="S328" t="s">
        <v>1429</v>
      </c>
      <c r="T328" t="s">
        <v>1412</v>
      </c>
    </row>
    <row r="329" spans="1:20" x14ac:dyDescent="0.2">
      <c r="A329" t="s">
        <v>1253</v>
      </c>
      <c r="B329" t="s">
        <v>1251</v>
      </c>
      <c r="C329">
        <v>3</v>
      </c>
      <c r="D329">
        <v>2</v>
      </c>
      <c r="E329">
        <v>20</v>
      </c>
      <c r="F329" t="s">
        <v>1471</v>
      </c>
      <c r="G329" t="s">
        <v>1402</v>
      </c>
      <c r="M329" t="s">
        <v>1403</v>
      </c>
      <c r="S329" t="s">
        <v>1429</v>
      </c>
      <c r="T329" t="s">
        <v>1412</v>
      </c>
    </row>
    <row r="330" spans="1:20" x14ac:dyDescent="0.2">
      <c r="A330" t="s">
        <v>526</v>
      </c>
      <c r="B330" t="s">
        <v>525</v>
      </c>
      <c r="C330">
        <v>3</v>
      </c>
      <c r="D330">
        <v>1</v>
      </c>
      <c r="E330">
        <v>10</v>
      </c>
      <c r="F330" t="s">
        <v>1471</v>
      </c>
      <c r="G330" t="s">
        <v>1402</v>
      </c>
      <c r="K330" t="s">
        <v>1403</v>
      </c>
      <c r="S330" t="s">
        <v>1442</v>
      </c>
      <c r="T330" t="s">
        <v>1408</v>
      </c>
    </row>
    <row r="331" spans="1:20" x14ac:dyDescent="0.2">
      <c r="A331" t="s">
        <v>527</v>
      </c>
      <c r="B331" t="s">
        <v>525</v>
      </c>
      <c r="C331">
        <v>3</v>
      </c>
      <c r="D331">
        <v>1</v>
      </c>
      <c r="E331">
        <v>20</v>
      </c>
      <c r="F331" t="s">
        <v>1471</v>
      </c>
      <c r="G331" t="s">
        <v>1402</v>
      </c>
      <c r="K331" t="s">
        <v>1403</v>
      </c>
      <c r="S331" t="s">
        <v>1442</v>
      </c>
      <c r="T331" t="s">
        <v>1408</v>
      </c>
    </row>
    <row r="332" spans="1:20" x14ac:dyDescent="0.2">
      <c r="A332" t="s">
        <v>285</v>
      </c>
      <c r="B332" t="s">
        <v>284</v>
      </c>
      <c r="C332">
        <v>3</v>
      </c>
      <c r="D332">
        <v>1</v>
      </c>
      <c r="E332">
        <v>10</v>
      </c>
      <c r="F332" t="s">
        <v>1471</v>
      </c>
      <c r="G332" t="s">
        <v>1402</v>
      </c>
      <c r="P332" t="s">
        <v>1403</v>
      </c>
      <c r="S332" t="s">
        <v>1441</v>
      </c>
    </row>
    <row r="333" spans="1:20" x14ac:dyDescent="0.2">
      <c r="A333" t="s">
        <v>286</v>
      </c>
      <c r="B333" t="s">
        <v>284</v>
      </c>
      <c r="C333">
        <v>3</v>
      </c>
      <c r="D333">
        <v>1</v>
      </c>
      <c r="E333">
        <v>20</v>
      </c>
      <c r="F333" t="s">
        <v>1471</v>
      </c>
      <c r="G333" t="s">
        <v>1402</v>
      </c>
    </row>
    <row r="334" spans="1:20" x14ac:dyDescent="0.2">
      <c r="A334" t="s">
        <v>774</v>
      </c>
      <c r="B334" t="s">
        <v>773</v>
      </c>
      <c r="C334">
        <v>1</v>
      </c>
      <c r="D334">
        <v>0</v>
      </c>
      <c r="E334">
        <v>20</v>
      </c>
      <c r="F334" t="s">
        <v>1472</v>
      </c>
      <c r="G334" t="s">
        <v>1402</v>
      </c>
      <c r="L334" t="s">
        <v>1403</v>
      </c>
      <c r="S334" t="s">
        <v>1406</v>
      </c>
    </row>
    <row r="335" spans="1:20" x14ac:dyDescent="0.2">
      <c r="A335" t="s">
        <v>130</v>
      </c>
      <c r="B335" t="s">
        <v>129</v>
      </c>
      <c r="C335">
        <v>2</v>
      </c>
      <c r="D335">
        <v>2</v>
      </c>
      <c r="E335">
        <v>20</v>
      </c>
      <c r="F335" t="s">
        <v>1472</v>
      </c>
      <c r="G335" t="s">
        <v>1402</v>
      </c>
      <c r="M335" t="s">
        <v>1403</v>
      </c>
      <c r="S335" t="s">
        <v>1429</v>
      </c>
      <c r="T335" t="s">
        <v>1418</v>
      </c>
    </row>
    <row r="336" spans="1:20" x14ac:dyDescent="0.2">
      <c r="A336" t="s">
        <v>1243</v>
      </c>
      <c r="B336" t="s">
        <v>1242</v>
      </c>
      <c r="C336">
        <v>2</v>
      </c>
      <c r="D336">
        <v>1</v>
      </c>
      <c r="E336">
        <v>20</v>
      </c>
      <c r="F336" t="s">
        <v>1472</v>
      </c>
      <c r="G336" t="s">
        <v>1402</v>
      </c>
      <c r="N336" t="s">
        <v>1403</v>
      </c>
      <c r="S336" t="s">
        <v>1406</v>
      </c>
    </row>
    <row r="337" spans="1:21" x14ac:dyDescent="0.2">
      <c r="A337" t="s">
        <v>1002</v>
      </c>
      <c r="B337" t="s">
        <v>1001</v>
      </c>
      <c r="C337">
        <v>3</v>
      </c>
      <c r="D337">
        <v>1</v>
      </c>
      <c r="E337">
        <v>20</v>
      </c>
      <c r="F337" t="s">
        <v>1472</v>
      </c>
      <c r="G337" t="s">
        <v>1402</v>
      </c>
    </row>
    <row r="338" spans="1:21" x14ac:dyDescent="0.2">
      <c r="A338" t="s">
        <v>1325</v>
      </c>
      <c r="B338" t="s">
        <v>1324</v>
      </c>
      <c r="C338">
        <v>3</v>
      </c>
      <c r="D338">
        <v>1</v>
      </c>
      <c r="E338">
        <v>20</v>
      </c>
      <c r="F338" t="s">
        <v>1472</v>
      </c>
      <c r="G338" t="s">
        <v>1402</v>
      </c>
      <c r="L338" t="s">
        <v>1403</v>
      </c>
      <c r="N338" t="s">
        <v>1403</v>
      </c>
    </row>
    <row r="339" spans="1:21" x14ac:dyDescent="0.2">
      <c r="A339" t="s">
        <v>952</v>
      </c>
      <c r="B339" t="s">
        <v>951</v>
      </c>
      <c r="C339">
        <v>3</v>
      </c>
      <c r="D339">
        <v>2</v>
      </c>
      <c r="E339">
        <v>20</v>
      </c>
      <c r="F339" t="s">
        <v>1472</v>
      </c>
      <c r="G339" t="s">
        <v>1402</v>
      </c>
      <c r="L339" t="s">
        <v>1403</v>
      </c>
      <c r="M339" t="s">
        <v>1403</v>
      </c>
    </row>
    <row r="340" spans="1:21" x14ac:dyDescent="0.2">
      <c r="A340" t="s">
        <v>1319</v>
      </c>
      <c r="B340" t="s">
        <v>1318</v>
      </c>
      <c r="C340">
        <v>3</v>
      </c>
      <c r="D340">
        <v>2</v>
      </c>
      <c r="E340">
        <v>20</v>
      </c>
      <c r="F340" t="s">
        <v>1472</v>
      </c>
      <c r="G340" t="s">
        <v>1402</v>
      </c>
      <c r="R340" t="s">
        <v>1403</v>
      </c>
    </row>
    <row r="341" spans="1:21" x14ac:dyDescent="0.2">
      <c r="A341" t="s">
        <v>776</v>
      </c>
      <c r="B341" t="s">
        <v>775</v>
      </c>
      <c r="C341">
        <v>5</v>
      </c>
      <c r="D341">
        <v>1</v>
      </c>
      <c r="E341">
        <v>20</v>
      </c>
      <c r="F341" t="s">
        <v>1472</v>
      </c>
      <c r="R341" t="s">
        <v>1403</v>
      </c>
    </row>
    <row r="342" spans="1:21" x14ac:dyDescent="0.2">
      <c r="A342" t="s">
        <v>778</v>
      </c>
      <c r="B342" t="s">
        <v>777</v>
      </c>
      <c r="C342">
        <v>5</v>
      </c>
      <c r="D342">
        <v>2</v>
      </c>
      <c r="E342">
        <v>20</v>
      </c>
      <c r="F342" t="s">
        <v>1472</v>
      </c>
      <c r="R342" t="s">
        <v>1403</v>
      </c>
    </row>
    <row r="343" spans="1:21" x14ac:dyDescent="0.2">
      <c r="A343" t="s">
        <v>780</v>
      </c>
      <c r="B343" t="s">
        <v>779</v>
      </c>
      <c r="C343">
        <v>5</v>
      </c>
      <c r="D343">
        <v>0</v>
      </c>
      <c r="E343">
        <v>20</v>
      </c>
      <c r="F343" t="s">
        <v>1472</v>
      </c>
      <c r="R343" t="s">
        <v>1403</v>
      </c>
    </row>
    <row r="344" spans="1:21" x14ac:dyDescent="0.2">
      <c r="A344" t="s">
        <v>782</v>
      </c>
      <c r="B344" t="s">
        <v>781</v>
      </c>
      <c r="C344">
        <v>5</v>
      </c>
      <c r="D344">
        <v>0</v>
      </c>
      <c r="E344">
        <v>20</v>
      </c>
      <c r="F344" t="s">
        <v>1472</v>
      </c>
      <c r="R344" t="s">
        <v>1403</v>
      </c>
    </row>
    <row r="345" spans="1:21" x14ac:dyDescent="0.2">
      <c r="A345" t="s">
        <v>784</v>
      </c>
      <c r="B345" t="s">
        <v>783</v>
      </c>
      <c r="C345">
        <v>5</v>
      </c>
      <c r="D345">
        <v>0</v>
      </c>
      <c r="E345">
        <v>20</v>
      </c>
      <c r="F345" t="s">
        <v>1472</v>
      </c>
      <c r="R345" t="s">
        <v>1403</v>
      </c>
    </row>
    <row r="346" spans="1:21" x14ac:dyDescent="0.2">
      <c r="A346" t="s">
        <v>786</v>
      </c>
      <c r="B346" t="s">
        <v>785</v>
      </c>
      <c r="C346">
        <v>5</v>
      </c>
      <c r="D346">
        <v>0</v>
      </c>
      <c r="E346">
        <v>20</v>
      </c>
      <c r="F346" t="s">
        <v>1472</v>
      </c>
      <c r="R346" t="s">
        <v>1403</v>
      </c>
    </row>
    <row r="347" spans="1:21" x14ac:dyDescent="0.2">
      <c r="A347" t="s">
        <v>788</v>
      </c>
      <c r="B347" t="s">
        <v>787</v>
      </c>
      <c r="C347">
        <v>1</v>
      </c>
      <c r="D347">
        <v>1</v>
      </c>
      <c r="E347">
        <v>20</v>
      </c>
      <c r="F347" t="s">
        <v>1475</v>
      </c>
      <c r="G347" t="s">
        <v>1402</v>
      </c>
      <c r="L347" t="s">
        <v>1403</v>
      </c>
    </row>
    <row r="348" spans="1:21" x14ac:dyDescent="0.2">
      <c r="A348" t="s">
        <v>429</v>
      </c>
      <c r="B348" t="s">
        <v>428</v>
      </c>
      <c r="C348">
        <v>1</v>
      </c>
      <c r="D348">
        <v>2</v>
      </c>
      <c r="E348">
        <v>20</v>
      </c>
      <c r="F348" t="s">
        <v>1475</v>
      </c>
      <c r="G348" t="s">
        <v>1402</v>
      </c>
      <c r="M348" t="s">
        <v>1403</v>
      </c>
      <c r="S348" t="s">
        <v>1415</v>
      </c>
      <c r="U348" t="s">
        <v>1425</v>
      </c>
    </row>
    <row r="349" spans="1:21" x14ac:dyDescent="0.2">
      <c r="A349" t="s">
        <v>236</v>
      </c>
      <c r="B349" t="s">
        <v>235</v>
      </c>
      <c r="C349">
        <v>2</v>
      </c>
      <c r="D349">
        <v>2</v>
      </c>
      <c r="E349">
        <v>20</v>
      </c>
      <c r="F349" t="s">
        <v>1475</v>
      </c>
      <c r="G349" t="s">
        <v>1402</v>
      </c>
    </row>
    <row r="350" spans="1:21" x14ac:dyDescent="0.2">
      <c r="A350" t="s">
        <v>325</v>
      </c>
      <c r="B350" t="s">
        <v>324</v>
      </c>
      <c r="C350">
        <v>2</v>
      </c>
      <c r="D350">
        <v>1</v>
      </c>
      <c r="E350">
        <v>20</v>
      </c>
      <c r="F350" t="s">
        <v>1475</v>
      </c>
      <c r="G350" t="s">
        <v>1402</v>
      </c>
      <c r="L350" t="s">
        <v>1403</v>
      </c>
      <c r="N350" t="s">
        <v>1403</v>
      </c>
      <c r="S350" t="s">
        <v>1405</v>
      </c>
      <c r="U350" t="s">
        <v>1425</v>
      </c>
    </row>
    <row r="351" spans="1:21" x14ac:dyDescent="0.2">
      <c r="A351" t="s">
        <v>1056</v>
      </c>
      <c r="B351" t="s">
        <v>1055</v>
      </c>
      <c r="C351">
        <v>2</v>
      </c>
      <c r="D351">
        <v>1</v>
      </c>
      <c r="E351">
        <v>20</v>
      </c>
      <c r="F351" t="s">
        <v>1475</v>
      </c>
      <c r="G351" t="s">
        <v>1402</v>
      </c>
      <c r="K351" t="s">
        <v>1403</v>
      </c>
      <c r="M351" t="s">
        <v>1403</v>
      </c>
    </row>
    <row r="352" spans="1:21" x14ac:dyDescent="0.2">
      <c r="A352" t="s">
        <v>1108</v>
      </c>
      <c r="B352" t="s">
        <v>1107</v>
      </c>
      <c r="C352">
        <v>3</v>
      </c>
      <c r="D352">
        <v>2</v>
      </c>
      <c r="E352">
        <v>20</v>
      </c>
      <c r="F352" t="s">
        <v>1475</v>
      </c>
      <c r="G352" t="s">
        <v>1402</v>
      </c>
      <c r="L352" t="s">
        <v>1403</v>
      </c>
      <c r="O352" t="s">
        <v>1403</v>
      </c>
      <c r="S352" t="s">
        <v>1408</v>
      </c>
    </row>
    <row r="353" spans="1:22" x14ac:dyDescent="0.2">
      <c r="A353" t="s">
        <v>355</v>
      </c>
      <c r="B353" t="s">
        <v>354</v>
      </c>
      <c r="C353">
        <v>3</v>
      </c>
      <c r="D353">
        <v>1</v>
      </c>
      <c r="E353">
        <v>20</v>
      </c>
      <c r="F353" t="s">
        <v>1475</v>
      </c>
      <c r="G353" t="s">
        <v>1402</v>
      </c>
      <c r="L353" t="s">
        <v>1403</v>
      </c>
      <c r="M353" t="s">
        <v>1403</v>
      </c>
      <c r="S353" t="s">
        <v>1419</v>
      </c>
      <c r="T353" t="s">
        <v>1418</v>
      </c>
    </row>
    <row r="354" spans="1:22" x14ac:dyDescent="0.2">
      <c r="A354" t="s">
        <v>790</v>
      </c>
      <c r="B354" t="s">
        <v>789</v>
      </c>
      <c r="C354">
        <v>5</v>
      </c>
      <c r="D354">
        <v>1</v>
      </c>
      <c r="E354">
        <v>20</v>
      </c>
      <c r="F354" t="s">
        <v>1475</v>
      </c>
      <c r="R354" t="s">
        <v>1403</v>
      </c>
      <c r="V354" t="s">
        <v>791</v>
      </c>
    </row>
    <row r="355" spans="1:22" x14ac:dyDescent="0.2">
      <c r="A355" t="s">
        <v>793</v>
      </c>
      <c r="B355" t="s">
        <v>792</v>
      </c>
      <c r="C355">
        <v>5</v>
      </c>
      <c r="D355">
        <v>2</v>
      </c>
      <c r="E355">
        <v>20</v>
      </c>
      <c r="F355" t="s">
        <v>1475</v>
      </c>
      <c r="R355" t="s">
        <v>1403</v>
      </c>
    </row>
    <row r="356" spans="1:22" x14ac:dyDescent="0.2">
      <c r="A356" t="s">
        <v>795</v>
      </c>
      <c r="B356" t="s">
        <v>794</v>
      </c>
      <c r="C356">
        <v>5</v>
      </c>
      <c r="D356">
        <v>1</v>
      </c>
      <c r="E356">
        <v>20</v>
      </c>
      <c r="F356" t="s">
        <v>1475</v>
      </c>
      <c r="R356" t="s">
        <v>1403</v>
      </c>
    </row>
    <row r="357" spans="1:22" x14ac:dyDescent="0.2">
      <c r="A357" t="s">
        <v>797</v>
      </c>
      <c r="B357" t="s">
        <v>796</v>
      </c>
      <c r="C357">
        <v>5</v>
      </c>
      <c r="D357">
        <v>2</v>
      </c>
      <c r="E357">
        <v>20</v>
      </c>
      <c r="F357" t="s">
        <v>1475</v>
      </c>
      <c r="R357" t="s">
        <v>1403</v>
      </c>
    </row>
    <row r="358" spans="1:22" x14ac:dyDescent="0.2">
      <c r="A358" t="s">
        <v>799</v>
      </c>
      <c r="B358" t="s">
        <v>798</v>
      </c>
      <c r="C358">
        <v>5</v>
      </c>
      <c r="D358">
        <v>0</v>
      </c>
      <c r="E358">
        <v>20</v>
      </c>
      <c r="F358" t="s">
        <v>1475</v>
      </c>
      <c r="R358" t="s">
        <v>1403</v>
      </c>
    </row>
    <row r="359" spans="1:22" x14ac:dyDescent="0.2">
      <c r="A359" t="s">
        <v>801</v>
      </c>
      <c r="B359" t="s">
        <v>800</v>
      </c>
      <c r="C359">
        <v>5</v>
      </c>
      <c r="D359">
        <v>0</v>
      </c>
      <c r="E359">
        <v>20</v>
      </c>
      <c r="F359" t="s">
        <v>1475</v>
      </c>
      <c r="R359" t="s">
        <v>1403</v>
      </c>
    </row>
    <row r="360" spans="1:22" x14ac:dyDescent="0.2">
      <c r="A360" t="s">
        <v>331</v>
      </c>
      <c r="B360" t="s">
        <v>330</v>
      </c>
      <c r="C360">
        <v>1</v>
      </c>
      <c r="D360">
        <v>1</v>
      </c>
      <c r="E360">
        <v>20</v>
      </c>
      <c r="F360" t="s">
        <v>1476</v>
      </c>
      <c r="G360" t="s">
        <v>1402</v>
      </c>
    </row>
    <row r="361" spans="1:22" x14ac:dyDescent="0.2">
      <c r="A361" t="s">
        <v>822</v>
      </c>
      <c r="B361" t="s">
        <v>821</v>
      </c>
      <c r="C361">
        <v>1</v>
      </c>
      <c r="D361">
        <v>1</v>
      </c>
      <c r="E361">
        <v>20</v>
      </c>
      <c r="F361" t="s">
        <v>1477</v>
      </c>
      <c r="G361" t="s">
        <v>1402</v>
      </c>
      <c r="K361" t="s">
        <v>1403</v>
      </c>
      <c r="S361" t="s">
        <v>1410</v>
      </c>
    </row>
    <row r="362" spans="1:22" x14ac:dyDescent="0.2">
      <c r="A362" t="s">
        <v>437</v>
      </c>
      <c r="B362" t="s">
        <v>436</v>
      </c>
      <c r="C362">
        <v>1</v>
      </c>
      <c r="D362">
        <v>1</v>
      </c>
      <c r="E362">
        <v>20</v>
      </c>
      <c r="F362" t="s">
        <v>1477</v>
      </c>
      <c r="G362" t="s">
        <v>1402</v>
      </c>
      <c r="O362" t="s">
        <v>1403</v>
      </c>
    </row>
    <row r="363" spans="1:22" x14ac:dyDescent="0.2">
      <c r="A363" t="s">
        <v>1277</v>
      </c>
      <c r="B363" t="s">
        <v>1276</v>
      </c>
      <c r="C363">
        <v>1</v>
      </c>
      <c r="D363">
        <v>2</v>
      </c>
      <c r="E363">
        <v>20</v>
      </c>
      <c r="F363" t="s">
        <v>1477</v>
      </c>
      <c r="G363" t="s">
        <v>1402</v>
      </c>
      <c r="O363" t="s">
        <v>1403</v>
      </c>
    </row>
    <row r="364" spans="1:22" x14ac:dyDescent="0.2">
      <c r="A364" t="s">
        <v>1181</v>
      </c>
      <c r="B364" t="s">
        <v>1180</v>
      </c>
      <c r="C364">
        <v>1</v>
      </c>
      <c r="D364">
        <v>2</v>
      </c>
      <c r="E364">
        <v>20</v>
      </c>
      <c r="F364" t="s">
        <v>1477</v>
      </c>
      <c r="G364" t="s">
        <v>1402</v>
      </c>
      <c r="I364" t="s">
        <v>1403</v>
      </c>
    </row>
    <row r="365" spans="1:22" x14ac:dyDescent="0.2">
      <c r="A365" t="s">
        <v>630</v>
      </c>
      <c r="B365" t="s">
        <v>629</v>
      </c>
      <c r="C365">
        <v>1</v>
      </c>
      <c r="D365">
        <v>2</v>
      </c>
      <c r="E365">
        <v>20</v>
      </c>
      <c r="F365" t="s">
        <v>1477</v>
      </c>
      <c r="G365" t="s">
        <v>1402</v>
      </c>
      <c r="O365" t="s">
        <v>1403</v>
      </c>
    </row>
    <row r="366" spans="1:22" x14ac:dyDescent="0.2">
      <c r="A366" t="s">
        <v>534</v>
      </c>
      <c r="B366" t="s">
        <v>533</v>
      </c>
      <c r="C366">
        <v>1</v>
      </c>
      <c r="D366">
        <v>1</v>
      </c>
      <c r="E366">
        <v>20</v>
      </c>
      <c r="F366" t="s">
        <v>1477</v>
      </c>
      <c r="G366" t="s">
        <v>1402</v>
      </c>
      <c r="O366" t="s">
        <v>1403</v>
      </c>
    </row>
    <row r="367" spans="1:22" x14ac:dyDescent="0.2">
      <c r="A367" t="s">
        <v>995</v>
      </c>
      <c r="B367" t="s">
        <v>994</v>
      </c>
      <c r="C367">
        <v>2</v>
      </c>
      <c r="D367">
        <v>1</v>
      </c>
      <c r="E367">
        <v>20</v>
      </c>
      <c r="F367" t="s">
        <v>1477</v>
      </c>
      <c r="G367" t="s">
        <v>1402</v>
      </c>
      <c r="I367" t="s">
        <v>1403</v>
      </c>
      <c r="V367" t="s">
        <v>996</v>
      </c>
    </row>
    <row r="368" spans="1:22" x14ac:dyDescent="0.2">
      <c r="A368" t="s">
        <v>152</v>
      </c>
      <c r="B368" t="s">
        <v>151</v>
      </c>
      <c r="C368">
        <v>2</v>
      </c>
      <c r="D368">
        <v>2</v>
      </c>
      <c r="E368">
        <v>20</v>
      </c>
      <c r="F368" t="s">
        <v>1477</v>
      </c>
      <c r="G368" t="s">
        <v>1402</v>
      </c>
      <c r="O368" t="s">
        <v>1403</v>
      </c>
      <c r="V368" t="s">
        <v>153</v>
      </c>
    </row>
    <row r="369" spans="1:22" x14ac:dyDescent="0.2">
      <c r="A369" t="s">
        <v>1145</v>
      </c>
      <c r="B369" t="s">
        <v>1144</v>
      </c>
      <c r="C369">
        <v>2</v>
      </c>
      <c r="D369">
        <v>2</v>
      </c>
      <c r="E369">
        <v>20</v>
      </c>
      <c r="F369" t="s">
        <v>1477</v>
      </c>
      <c r="G369" t="s">
        <v>1402</v>
      </c>
      <c r="O369" t="s">
        <v>1403</v>
      </c>
    </row>
    <row r="370" spans="1:22" x14ac:dyDescent="0.2">
      <c r="A370" t="s">
        <v>1051</v>
      </c>
      <c r="B370" t="s">
        <v>1050</v>
      </c>
      <c r="C370">
        <v>2</v>
      </c>
      <c r="D370">
        <v>1</v>
      </c>
      <c r="E370">
        <v>20</v>
      </c>
      <c r="F370" t="s">
        <v>1477</v>
      </c>
      <c r="G370" t="s">
        <v>1402</v>
      </c>
      <c r="J370" t="s">
        <v>1403</v>
      </c>
    </row>
    <row r="371" spans="1:22" x14ac:dyDescent="0.2">
      <c r="A371" t="s">
        <v>1122</v>
      </c>
      <c r="B371" t="s">
        <v>1121</v>
      </c>
      <c r="C371">
        <v>2</v>
      </c>
      <c r="D371">
        <v>1</v>
      </c>
      <c r="E371">
        <v>20</v>
      </c>
      <c r="F371" t="s">
        <v>1477</v>
      </c>
      <c r="G371" t="s">
        <v>1402</v>
      </c>
      <c r="I371" t="s">
        <v>1403</v>
      </c>
      <c r="V371" t="s">
        <v>1123</v>
      </c>
    </row>
    <row r="372" spans="1:22" x14ac:dyDescent="0.2">
      <c r="A372" t="s">
        <v>1031</v>
      </c>
      <c r="B372" t="s">
        <v>1030</v>
      </c>
      <c r="C372">
        <v>2</v>
      </c>
      <c r="D372">
        <v>2</v>
      </c>
      <c r="E372">
        <v>20</v>
      </c>
      <c r="F372" t="s">
        <v>1477</v>
      </c>
      <c r="G372" t="s">
        <v>1402</v>
      </c>
      <c r="O372" t="s">
        <v>1403</v>
      </c>
      <c r="V372" t="s">
        <v>1032</v>
      </c>
    </row>
    <row r="373" spans="1:22" x14ac:dyDescent="0.2">
      <c r="A373" t="s">
        <v>1220</v>
      </c>
      <c r="B373" t="s">
        <v>1219</v>
      </c>
      <c r="C373">
        <v>2</v>
      </c>
      <c r="D373">
        <v>1</v>
      </c>
      <c r="E373">
        <v>20</v>
      </c>
      <c r="F373" t="s">
        <v>1477</v>
      </c>
      <c r="G373" t="s">
        <v>1402</v>
      </c>
      <c r="O373" t="s">
        <v>1403</v>
      </c>
      <c r="V373" t="s">
        <v>1221</v>
      </c>
    </row>
    <row r="374" spans="1:22" x14ac:dyDescent="0.2">
      <c r="A374" t="s">
        <v>1355</v>
      </c>
      <c r="B374" t="s">
        <v>1354</v>
      </c>
      <c r="C374">
        <v>2</v>
      </c>
      <c r="D374">
        <v>2</v>
      </c>
      <c r="E374">
        <v>20</v>
      </c>
      <c r="F374" t="s">
        <v>1477</v>
      </c>
      <c r="G374" t="s">
        <v>1402</v>
      </c>
      <c r="O374" t="s">
        <v>1403</v>
      </c>
      <c r="V374" t="s">
        <v>1356</v>
      </c>
    </row>
    <row r="375" spans="1:22" x14ac:dyDescent="0.2">
      <c r="A375" t="s">
        <v>1185</v>
      </c>
      <c r="B375" t="s">
        <v>1184</v>
      </c>
      <c r="C375">
        <v>2</v>
      </c>
      <c r="D375">
        <v>2</v>
      </c>
      <c r="E375">
        <v>20</v>
      </c>
      <c r="F375" t="s">
        <v>1477</v>
      </c>
      <c r="G375" t="s">
        <v>1402</v>
      </c>
      <c r="O375" t="s">
        <v>1403</v>
      </c>
    </row>
    <row r="376" spans="1:22" x14ac:dyDescent="0.2">
      <c r="A376" t="s">
        <v>1321</v>
      </c>
      <c r="B376" t="s">
        <v>1320</v>
      </c>
      <c r="C376">
        <v>3</v>
      </c>
      <c r="D376">
        <v>2</v>
      </c>
      <c r="E376">
        <v>20</v>
      </c>
      <c r="F376" t="s">
        <v>1477</v>
      </c>
      <c r="G376" t="s">
        <v>1402</v>
      </c>
    </row>
    <row r="377" spans="1:22" x14ac:dyDescent="0.2">
      <c r="A377" t="s">
        <v>295</v>
      </c>
      <c r="B377" t="s">
        <v>294</v>
      </c>
      <c r="C377">
        <v>3</v>
      </c>
      <c r="D377">
        <v>1</v>
      </c>
      <c r="E377">
        <v>20</v>
      </c>
      <c r="F377" t="s">
        <v>1477</v>
      </c>
      <c r="G377" t="s">
        <v>1402</v>
      </c>
      <c r="O377" t="s">
        <v>1403</v>
      </c>
    </row>
    <row r="378" spans="1:22" x14ac:dyDescent="0.2">
      <c r="A378" t="s">
        <v>818</v>
      </c>
      <c r="B378" t="s">
        <v>817</v>
      </c>
      <c r="C378">
        <v>3</v>
      </c>
      <c r="D378">
        <v>2</v>
      </c>
      <c r="E378">
        <v>20</v>
      </c>
      <c r="F378" t="s">
        <v>1477</v>
      </c>
      <c r="G378" t="s">
        <v>1402</v>
      </c>
    </row>
    <row r="379" spans="1:22" x14ac:dyDescent="0.2">
      <c r="A379" t="s">
        <v>1306</v>
      </c>
      <c r="B379" t="s">
        <v>1305</v>
      </c>
      <c r="C379">
        <v>3</v>
      </c>
      <c r="D379">
        <v>2</v>
      </c>
      <c r="E379">
        <v>20</v>
      </c>
      <c r="F379" t="s">
        <v>1477</v>
      </c>
      <c r="G379" t="s">
        <v>1402</v>
      </c>
      <c r="K379" t="s">
        <v>1403</v>
      </c>
      <c r="V379" t="s">
        <v>1307</v>
      </c>
    </row>
    <row r="380" spans="1:22" x14ac:dyDescent="0.2">
      <c r="A380" t="s">
        <v>820</v>
      </c>
      <c r="B380" t="s">
        <v>819</v>
      </c>
      <c r="C380">
        <v>3</v>
      </c>
      <c r="D380">
        <v>1</v>
      </c>
      <c r="E380">
        <v>20</v>
      </c>
      <c r="F380" t="s">
        <v>1477</v>
      </c>
      <c r="G380" t="s">
        <v>1402</v>
      </c>
      <c r="M380" t="s">
        <v>1403</v>
      </c>
      <c r="O380" t="s">
        <v>1403</v>
      </c>
    </row>
    <row r="381" spans="1:22" x14ac:dyDescent="0.2">
      <c r="A381" t="s">
        <v>494</v>
      </c>
      <c r="B381" t="s">
        <v>493</v>
      </c>
      <c r="C381">
        <v>3</v>
      </c>
      <c r="D381">
        <v>1</v>
      </c>
      <c r="E381">
        <v>20</v>
      </c>
      <c r="F381" t="s">
        <v>1477</v>
      </c>
      <c r="G381" t="s">
        <v>1402</v>
      </c>
      <c r="J381" t="s">
        <v>1403</v>
      </c>
      <c r="V381" t="s">
        <v>495</v>
      </c>
    </row>
    <row r="382" spans="1:22" x14ac:dyDescent="0.2">
      <c r="A382" t="s">
        <v>1089</v>
      </c>
      <c r="B382" t="s">
        <v>1088</v>
      </c>
      <c r="C382">
        <v>3</v>
      </c>
      <c r="D382">
        <v>2</v>
      </c>
      <c r="E382">
        <v>20</v>
      </c>
      <c r="F382" t="s">
        <v>1477</v>
      </c>
      <c r="G382" t="s">
        <v>1402</v>
      </c>
      <c r="O382" t="s">
        <v>1403</v>
      </c>
    </row>
    <row r="383" spans="1:22" x14ac:dyDescent="0.2">
      <c r="A383" t="s">
        <v>1052</v>
      </c>
      <c r="B383" t="s">
        <v>1050</v>
      </c>
      <c r="C383">
        <v>3</v>
      </c>
      <c r="D383">
        <v>1</v>
      </c>
      <c r="E383">
        <v>20</v>
      </c>
      <c r="F383" t="s">
        <v>1477</v>
      </c>
      <c r="G383" t="s">
        <v>1402</v>
      </c>
      <c r="J383" t="s">
        <v>1403</v>
      </c>
    </row>
    <row r="384" spans="1:22" x14ac:dyDescent="0.2">
      <c r="A384" t="s">
        <v>719</v>
      </c>
      <c r="B384" t="s">
        <v>718</v>
      </c>
      <c r="C384">
        <v>2</v>
      </c>
      <c r="D384">
        <v>2</v>
      </c>
      <c r="E384">
        <v>20</v>
      </c>
      <c r="F384" t="s">
        <v>1478</v>
      </c>
      <c r="G384" t="s">
        <v>1402</v>
      </c>
    </row>
    <row r="385" spans="1:22" x14ac:dyDescent="0.2">
      <c r="A385" t="s">
        <v>460</v>
      </c>
      <c r="B385" t="s">
        <v>459</v>
      </c>
      <c r="C385">
        <v>2</v>
      </c>
      <c r="D385">
        <v>1</v>
      </c>
      <c r="E385">
        <v>10</v>
      </c>
      <c r="F385" t="s">
        <v>1478</v>
      </c>
      <c r="G385" t="s">
        <v>1402</v>
      </c>
    </row>
    <row r="386" spans="1:22" x14ac:dyDescent="0.2">
      <c r="A386" t="s">
        <v>1237</v>
      </c>
      <c r="B386" t="s">
        <v>1236</v>
      </c>
      <c r="C386">
        <v>1</v>
      </c>
      <c r="D386">
        <v>2</v>
      </c>
      <c r="E386">
        <v>20</v>
      </c>
      <c r="F386" t="s">
        <v>1479</v>
      </c>
      <c r="G386" t="s">
        <v>1402</v>
      </c>
      <c r="M386" t="s">
        <v>1403</v>
      </c>
      <c r="S386" t="s">
        <v>1429</v>
      </c>
      <c r="T386" t="s">
        <v>1480</v>
      </c>
      <c r="U386" t="s">
        <v>1481</v>
      </c>
    </row>
    <row r="387" spans="1:22" x14ac:dyDescent="0.2">
      <c r="A387" t="s">
        <v>741</v>
      </c>
      <c r="B387" t="s">
        <v>740</v>
      </c>
      <c r="C387">
        <v>1</v>
      </c>
      <c r="D387">
        <v>1</v>
      </c>
      <c r="E387">
        <v>20</v>
      </c>
      <c r="F387" t="s">
        <v>1479</v>
      </c>
      <c r="G387" t="s">
        <v>1402</v>
      </c>
      <c r="K387" t="s">
        <v>1403</v>
      </c>
      <c r="S387" t="s">
        <v>1480</v>
      </c>
    </row>
    <row r="388" spans="1:22" x14ac:dyDescent="0.2">
      <c r="A388" t="s">
        <v>346</v>
      </c>
      <c r="B388" t="s">
        <v>345</v>
      </c>
      <c r="C388">
        <v>1</v>
      </c>
      <c r="D388">
        <v>2</v>
      </c>
      <c r="E388">
        <v>20</v>
      </c>
      <c r="F388" t="s">
        <v>1479</v>
      </c>
      <c r="G388" t="s">
        <v>1402</v>
      </c>
      <c r="L388" t="s">
        <v>1403</v>
      </c>
      <c r="S388" t="s">
        <v>1412</v>
      </c>
      <c r="U388" t="s">
        <v>1481</v>
      </c>
    </row>
    <row r="389" spans="1:22" x14ac:dyDescent="0.2">
      <c r="A389" t="s">
        <v>628</v>
      </c>
      <c r="B389" t="s">
        <v>627</v>
      </c>
      <c r="C389">
        <v>1</v>
      </c>
      <c r="D389">
        <v>1</v>
      </c>
      <c r="E389">
        <v>20</v>
      </c>
      <c r="F389" t="s">
        <v>1479</v>
      </c>
      <c r="G389" t="s">
        <v>1402</v>
      </c>
      <c r="L389" t="s">
        <v>1403</v>
      </c>
      <c r="S389" t="s">
        <v>1412</v>
      </c>
    </row>
    <row r="390" spans="1:22" x14ac:dyDescent="0.2">
      <c r="A390" t="s">
        <v>757</v>
      </c>
      <c r="B390" t="s">
        <v>756</v>
      </c>
      <c r="C390">
        <v>2</v>
      </c>
      <c r="D390">
        <v>2</v>
      </c>
      <c r="E390">
        <v>20</v>
      </c>
      <c r="F390" t="s">
        <v>1479</v>
      </c>
      <c r="G390" t="s">
        <v>1402</v>
      </c>
      <c r="N390" t="s">
        <v>1403</v>
      </c>
      <c r="S390" t="s">
        <v>1415</v>
      </c>
      <c r="T390" t="s">
        <v>1404</v>
      </c>
      <c r="U390" t="s">
        <v>1481</v>
      </c>
    </row>
    <row r="391" spans="1:22" x14ac:dyDescent="0.2">
      <c r="A391" t="s">
        <v>1285</v>
      </c>
      <c r="B391" t="s">
        <v>1284</v>
      </c>
      <c r="C391">
        <v>2</v>
      </c>
      <c r="D391">
        <v>1</v>
      </c>
      <c r="E391">
        <v>20</v>
      </c>
      <c r="F391" t="s">
        <v>1479</v>
      </c>
      <c r="G391" t="s">
        <v>1402</v>
      </c>
      <c r="L391" t="s">
        <v>1403</v>
      </c>
      <c r="S391" t="s">
        <v>1415</v>
      </c>
      <c r="T391" t="s">
        <v>1480</v>
      </c>
      <c r="U391" t="s">
        <v>1481</v>
      </c>
    </row>
    <row r="392" spans="1:22" x14ac:dyDescent="0.2">
      <c r="A392" t="s">
        <v>1271</v>
      </c>
      <c r="B392" t="s">
        <v>1270</v>
      </c>
      <c r="C392">
        <v>2</v>
      </c>
      <c r="D392">
        <v>2</v>
      </c>
      <c r="E392">
        <v>20</v>
      </c>
      <c r="F392" t="s">
        <v>1479</v>
      </c>
      <c r="G392" t="s">
        <v>1402</v>
      </c>
      <c r="L392" t="s">
        <v>1403</v>
      </c>
      <c r="S392" t="s">
        <v>1419</v>
      </c>
      <c r="U392" t="s">
        <v>1481</v>
      </c>
    </row>
    <row r="393" spans="1:22" x14ac:dyDescent="0.2">
      <c r="A393" t="s">
        <v>317</v>
      </c>
      <c r="B393" t="s">
        <v>316</v>
      </c>
      <c r="C393">
        <v>3</v>
      </c>
      <c r="D393">
        <v>1</v>
      </c>
      <c r="E393">
        <v>20</v>
      </c>
      <c r="F393" t="s">
        <v>1479</v>
      </c>
      <c r="G393" t="s">
        <v>1402</v>
      </c>
      <c r="K393" t="s">
        <v>1403</v>
      </c>
      <c r="S393" t="s">
        <v>1480</v>
      </c>
      <c r="U393" t="s">
        <v>1481</v>
      </c>
    </row>
    <row r="394" spans="1:22" x14ac:dyDescent="0.2">
      <c r="A394" t="s">
        <v>901</v>
      </c>
      <c r="B394" t="s">
        <v>900</v>
      </c>
      <c r="C394">
        <v>3</v>
      </c>
      <c r="D394">
        <v>0</v>
      </c>
      <c r="E394">
        <v>20</v>
      </c>
      <c r="F394" t="s">
        <v>1479</v>
      </c>
      <c r="G394" t="s">
        <v>1402</v>
      </c>
      <c r="V394" t="s">
        <v>902</v>
      </c>
    </row>
    <row r="395" spans="1:22" x14ac:dyDescent="0.2">
      <c r="A395" t="s">
        <v>621</v>
      </c>
      <c r="B395" t="s">
        <v>620</v>
      </c>
      <c r="C395">
        <v>3</v>
      </c>
      <c r="D395">
        <v>2</v>
      </c>
      <c r="E395">
        <v>20</v>
      </c>
      <c r="F395" t="s">
        <v>1479</v>
      </c>
      <c r="G395" t="s">
        <v>1402</v>
      </c>
    </row>
    <row r="396" spans="1:22" x14ac:dyDescent="0.2">
      <c r="A396" t="s">
        <v>1347</v>
      </c>
      <c r="B396" t="s">
        <v>1346</v>
      </c>
      <c r="C396">
        <v>3</v>
      </c>
      <c r="D396">
        <v>1</v>
      </c>
      <c r="E396">
        <v>20</v>
      </c>
      <c r="F396" t="s">
        <v>1479</v>
      </c>
      <c r="G396" t="s">
        <v>1402</v>
      </c>
      <c r="L396" t="s">
        <v>1403</v>
      </c>
    </row>
    <row r="397" spans="1:22" x14ac:dyDescent="0.2">
      <c r="A397" t="s">
        <v>181</v>
      </c>
      <c r="B397" t="s">
        <v>180</v>
      </c>
      <c r="C397">
        <v>5</v>
      </c>
      <c r="D397">
        <v>1</v>
      </c>
      <c r="E397">
        <v>20</v>
      </c>
      <c r="F397" t="s">
        <v>1479</v>
      </c>
      <c r="R397" t="s">
        <v>1403</v>
      </c>
    </row>
    <row r="398" spans="1:22" x14ac:dyDescent="0.2">
      <c r="A398" t="s">
        <v>183</v>
      </c>
      <c r="B398" t="s">
        <v>182</v>
      </c>
      <c r="C398">
        <v>5</v>
      </c>
      <c r="D398">
        <v>2</v>
      </c>
      <c r="E398">
        <v>20</v>
      </c>
      <c r="F398" t="s">
        <v>1479</v>
      </c>
      <c r="R398" t="s">
        <v>1403</v>
      </c>
    </row>
    <row r="399" spans="1:22" x14ac:dyDescent="0.2">
      <c r="A399" t="s">
        <v>185</v>
      </c>
      <c r="B399" t="s">
        <v>184</v>
      </c>
      <c r="C399">
        <v>5</v>
      </c>
      <c r="D399">
        <v>1</v>
      </c>
      <c r="E399">
        <v>20</v>
      </c>
      <c r="F399" t="s">
        <v>1479</v>
      </c>
      <c r="R399" t="s">
        <v>1403</v>
      </c>
    </row>
    <row r="400" spans="1:22" x14ac:dyDescent="0.2">
      <c r="A400" t="s">
        <v>187</v>
      </c>
      <c r="B400" t="s">
        <v>186</v>
      </c>
      <c r="C400">
        <v>5</v>
      </c>
      <c r="D400">
        <v>2</v>
      </c>
      <c r="E400">
        <v>20</v>
      </c>
      <c r="F400" t="s">
        <v>1479</v>
      </c>
      <c r="R400" t="s">
        <v>1403</v>
      </c>
    </row>
    <row r="401" spans="1:22" x14ac:dyDescent="0.2">
      <c r="A401" t="s">
        <v>189</v>
      </c>
      <c r="B401" t="s">
        <v>188</v>
      </c>
      <c r="C401">
        <v>5</v>
      </c>
      <c r="D401">
        <v>0</v>
      </c>
      <c r="E401">
        <v>20</v>
      </c>
      <c r="F401" t="s">
        <v>1479</v>
      </c>
      <c r="R401" t="s">
        <v>1403</v>
      </c>
    </row>
    <row r="402" spans="1:22" x14ac:dyDescent="0.2">
      <c r="A402" t="s">
        <v>1351</v>
      </c>
      <c r="B402" t="s">
        <v>1350</v>
      </c>
      <c r="C402">
        <v>2</v>
      </c>
      <c r="D402">
        <v>2</v>
      </c>
      <c r="E402">
        <v>20</v>
      </c>
      <c r="F402" t="s">
        <v>1482</v>
      </c>
      <c r="G402" t="s">
        <v>1402</v>
      </c>
      <c r="L402" t="s">
        <v>1403</v>
      </c>
      <c r="S402" t="s">
        <v>1437</v>
      </c>
      <c r="T402" t="s">
        <v>1416</v>
      </c>
    </row>
    <row r="403" spans="1:22" x14ac:dyDescent="0.2">
      <c r="A403" t="s">
        <v>687</v>
      </c>
      <c r="B403" t="s">
        <v>686</v>
      </c>
      <c r="C403">
        <v>2</v>
      </c>
      <c r="D403">
        <v>1</v>
      </c>
      <c r="E403">
        <v>20</v>
      </c>
      <c r="F403" t="s">
        <v>1482</v>
      </c>
      <c r="G403" t="s">
        <v>1402</v>
      </c>
      <c r="J403" t="s">
        <v>1403</v>
      </c>
    </row>
    <row r="404" spans="1:22" x14ac:dyDescent="0.2">
      <c r="A404" t="s">
        <v>1279</v>
      </c>
      <c r="B404" t="s">
        <v>1278</v>
      </c>
      <c r="C404">
        <v>2</v>
      </c>
      <c r="D404">
        <v>1</v>
      </c>
      <c r="E404">
        <v>20</v>
      </c>
      <c r="F404" t="s">
        <v>1482</v>
      </c>
      <c r="G404" t="s">
        <v>1402</v>
      </c>
      <c r="L404" t="s">
        <v>1403</v>
      </c>
      <c r="S404" t="s">
        <v>1437</v>
      </c>
      <c r="T404" t="s">
        <v>1409</v>
      </c>
    </row>
    <row r="405" spans="1:22" x14ac:dyDescent="0.2">
      <c r="A405" t="s">
        <v>279</v>
      </c>
      <c r="B405" t="s">
        <v>278</v>
      </c>
      <c r="C405">
        <v>2</v>
      </c>
      <c r="D405">
        <v>2</v>
      </c>
      <c r="E405">
        <v>20</v>
      </c>
      <c r="F405" t="s">
        <v>1482</v>
      </c>
      <c r="G405" t="s">
        <v>1402</v>
      </c>
      <c r="P405" t="s">
        <v>1403</v>
      </c>
      <c r="S405" t="s">
        <v>1441</v>
      </c>
      <c r="T405" t="s">
        <v>1437</v>
      </c>
    </row>
    <row r="406" spans="1:22" x14ac:dyDescent="0.2">
      <c r="A406" t="s">
        <v>381</v>
      </c>
      <c r="B406" t="s">
        <v>380</v>
      </c>
      <c r="C406">
        <v>3</v>
      </c>
      <c r="D406">
        <v>1</v>
      </c>
      <c r="E406">
        <v>20</v>
      </c>
      <c r="F406" t="s">
        <v>1482</v>
      </c>
      <c r="G406" t="s">
        <v>1402</v>
      </c>
    </row>
    <row r="407" spans="1:22" x14ac:dyDescent="0.2">
      <c r="A407" t="s">
        <v>379</v>
      </c>
      <c r="B407" t="s">
        <v>378</v>
      </c>
      <c r="C407">
        <v>3</v>
      </c>
      <c r="D407">
        <v>2</v>
      </c>
      <c r="E407">
        <v>20</v>
      </c>
      <c r="F407" t="s">
        <v>1482</v>
      </c>
      <c r="G407" t="s">
        <v>1402</v>
      </c>
      <c r="J407" t="s">
        <v>1403</v>
      </c>
      <c r="S407" t="s">
        <v>1437</v>
      </c>
    </row>
    <row r="408" spans="1:22" x14ac:dyDescent="0.2">
      <c r="A408" t="s">
        <v>1189</v>
      </c>
      <c r="B408" t="s">
        <v>1188</v>
      </c>
      <c r="C408">
        <v>3</v>
      </c>
      <c r="D408">
        <v>2</v>
      </c>
      <c r="E408">
        <v>20</v>
      </c>
      <c r="F408" t="s">
        <v>1482</v>
      </c>
      <c r="G408" t="s">
        <v>1402</v>
      </c>
      <c r="P408" t="s">
        <v>1403</v>
      </c>
    </row>
    <row r="409" spans="1:22" x14ac:dyDescent="0.2">
      <c r="A409" t="s">
        <v>593</v>
      </c>
      <c r="B409" t="s">
        <v>592</v>
      </c>
      <c r="C409">
        <v>3</v>
      </c>
      <c r="D409">
        <v>1</v>
      </c>
      <c r="E409">
        <v>20</v>
      </c>
      <c r="F409" t="s">
        <v>1482</v>
      </c>
      <c r="G409" t="s">
        <v>1402</v>
      </c>
      <c r="M409" t="s">
        <v>1403</v>
      </c>
      <c r="S409" t="s">
        <v>1437</v>
      </c>
    </row>
    <row r="410" spans="1:22" x14ac:dyDescent="0.2">
      <c r="A410" t="s">
        <v>155</v>
      </c>
      <c r="B410" t="s">
        <v>154</v>
      </c>
      <c r="C410">
        <v>3</v>
      </c>
      <c r="D410">
        <v>2</v>
      </c>
      <c r="E410">
        <v>20</v>
      </c>
      <c r="F410" t="s">
        <v>1482</v>
      </c>
      <c r="G410" t="s">
        <v>1402</v>
      </c>
      <c r="L410" t="s">
        <v>1403</v>
      </c>
      <c r="M410" t="s">
        <v>1403</v>
      </c>
      <c r="S410" t="s">
        <v>1437</v>
      </c>
      <c r="T410" t="s">
        <v>1428</v>
      </c>
    </row>
    <row r="411" spans="1:22" x14ac:dyDescent="0.2">
      <c r="A411" t="s">
        <v>964</v>
      </c>
      <c r="B411" t="s">
        <v>963</v>
      </c>
      <c r="C411">
        <v>3</v>
      </c>
      <c r="D411">
        <v>2</v>
      </c>
      <c r="E411">
        <v>20</v>
      </c>
      <c r="F411" t="s">
        <v>1482</v>
      </c>
      <c r="G411" t="s">
        <v>1402</v>
      </c>
      <c r="L411" t="s">
        <v>1403</v>
      </c>
      <c r="S411" t="s">
        <v>1437</v>
      </c>
    </row>
    <row r="412" spans="1:22" x14ac:dyDescent="0.2">
      <c r="A412" t="s">
        <v>1299</v>
      </c>
      <c r="B412" t="s">
        <v>1298</v>
      </c>
      <c r="C412">
        <v>1</v>
      </c>
      <c r="D412">
        <v>1</v>
      </c>
      <c r="E412">
        <v>20</v>
      </c>
      <c r="F412" t="s">
        <v>1483</v>
      </c>
      <c r="G412" t="s">
        <v>1402</v>
      </c>
      <c r="O412" t="s">
        <v>1403</v>
      </c>
      <c r="S412" t="s">
        <v>1405</v>
      </c>
      <c r="T412" t="s">
        <v>1411</v>
      </c>
      <c r="V412" t="s">
        <v>179</v>
      </c>
    </row>
    <row r="413" spans="1:22" x14ac:dyDescent="0.2">
      <c r="A413" t="s">
        <v>1301</v>
      </c>
      <c r="B413" t="s">
        <v>1300</v>
      </c>
      <c r="C413">
        <v>1</v>
      </c>
      <c r="D413">
        <v>2</v>
      </c>
      <c r="E413">
        <v>10</v>
      </c>
      <c r="F413" t="s">
        <v>1483</v>
      </c>
      <c r="G413" t="s">
        <v>1402</v>
      </c>
      <c r="O413" t="s">
        <v>1403</v>
      </c>
      <c r="S413" t="s">
        <v>1405</v>
      </c>
      <c r="T413" t="s">
        <v>1411</v>
      </c>
      <c r="V413" t="s">
        <v>1302</v>
      </c>
    </row>
    <row r="414" spans="1:22" x14ac:dyDescent="0.2">
      <c r="A414" t="s">
        <v>1203</v>
      </c>
      <c r="B414" t="s">
        <v>1202</v>
      </c>
      <c r="C414">
        <v>1</v>
      </c>
      <c r="D414">
        <v>2</v>
      </c>
      <c r="E414">
        <v>10</v>
      </c>
      <c r="F414" t="s">
        <v>1483</v>
      </c>
      <c r="G414" t="s">
        <v>1402</v>
      </c>
      <c r="O414" t="s">
        <v>1403</v>
      </c>
      <c r="S414" t="s">
        <v>1405</v>
      </c>
      <c r="T414" t="s">
        <v>1411</v>
      </c>
      <c r="V414" t="s">
        <v>179</v>
      </c>
    </row>
    <row r="415" spans="1:22" x14ac:dyDescent="0.2">
      <c r="A415" t="s">
        <v>950</v>
      </c>
      <c r="B415" t="s">
        <v>949</v>
      </c>
      <c r="C415">
        <v>1</v>
      </c>
      <c r="D415">
        <v>2</v>
      </c>
      <c r="E415">
        <v>10</v>
      </c>
      <c r="F415" t="s">
        <v>1483</v>
      </c>
      <c r="G415" t="s">
        <v>1402</v>
      </c>
      <c r="O415" t="s">
        <v>1403</v>
      </c>
      <c r="S415" t="s">
        <v>1405</v>
      </c>
      <c r="T415" t="s">
        <v>1411</v>
      </c>
      <c r="V415" t="s">
        <v>179</v>
      </c>
    </row>
    <row r="416" spans="1:22" x14ac:dyDescent="0.2">
      <c r="A416" t="s">
        <v>178</v>
      </c>
      <c r="B416" t="s">
        <v>177</v>
      </c>
      <c r="C416">
        <v>1</v>
      </c>
      <c r="D416">
        <v>2</v>
      </c>
      <c r="E416">
        <v>20</v>
      </c>
      <c r="F416" t="s">
        <v>1483</v>
      </c>
      <c r="G416" t="s">
        <v>1402</v>
      </c>
      <c r="N416" t="s">
        <v>1403</v>
      </c>
      <c r="S416" t="s">
        <v>1405</v>
      </c>
      <c r="V416" t="s">
        <v>179</v>
      </c>
    </row>
    <row r="417" spans="1:22" x14ac:dyDescent="0.2">
      <c r="A417" t="s">
        <v>178</v>
      </c>
      <c r="B417" t="s">
        <v>943</v>
      </c>
      <c r="C417">
        <v>1</v>
      </c>
      <c r="D417">
        <v>2</v>
      </c>
      <c r="E417">
        <v>20</v>
      </c>
      <c r="F417" t="s">
        <v>1483</v>
      </c>
      <c r="G417" t="s">
        <v>1402</v>
      </c>
      <c r="N417" t="s">
        <v>1403</v>
      </c>
      <c r="S417" t="s">
        <v>1405</v>
      </c>
      <c r="V417" t="s">
        <v>179</v>
      </c>
    </row>
    <row r="418" spans="1:22" x14ac:dyDescent="0.2">
      <c r="A418" t="s">
        <v>157</v>
      </c>
      <c r="B418" t="s">
        <v>156</v>
      </c>
      <c r="C418">
        <v>2</v>
      </c>
      <c r="D418">
        <v>2</v>
      </c>
      <c r="E418">
        <v>20</v>
      </c>
      <c r="F418" t="s">
        <v>1483</v>
      </c>
      <c r="G418" t="s">
        <v>1402</v>
      </c>
      <c r="O418" t="s">
        <v>1403</v>
      </c>
      <c r="S418" t="s">
        <v>1405</v>
      </c>
      <c r="V418" t="s">
        <v>158</v>
      </c>
    </row>
    <row r="419" spans="1:22" x14ac:dyDescent="0.2">
      <c r="A419" t="s">
        <v>614</v>
      </c>
      <c r="B419" t="s">
        <v>613</v>
      </c>
      <c r="C419">
        <v>2</v>
      </c>
      <c r="D419">
        <v>2</v>
      </c>
      <c r="E419">
        <v>10</v>
      </c>
      <c r="F419" t="s">
        <v>1483</v>
      </c>
      <c r="G419" t="s">
        <v>1402</v>
      </c>
      <c r="O419" t="s">
        <v>1403</v>
      </c>
      <c r="S419" t="s">
        <v>1405</v>
      </c>
      <c r="T419" t="s">
        <v>1411</v>
      </c>
      <c r="V419" t="s">
        <v>615</v>
      </c>
    </row>
    <row r="420" spans="1:22" x14ac:dyDescent="0.2">
      <c r="A420" t="s">
        <v>942</v>
      </c>
      <c r="B420" t="s">
        <v>941</v>
      </c>
      <c r="C420">
        <v>2</v>
      </c>
      <c r="D420">
        <v>2</v>
      </c>
      <c r="E420">
        <v>20</v>
      </c>
      <c r="F420" t="s">
        <v>1483</v>
      </c>
      <c r="G420" t="s">
        <v>1402</v>
      </c>
      <c r="N420" t="s">
        <v>1403</v>
      </c>
      <c r="O420" t="s">
        <v>1403</v>
      </c>
    </row>
    <row r="421" spans="1:22" x14ac:dyDescent="0.2">
      <c r="A421" t="s">
        <v>947</v>
      </c>
      <c r="B421" t="s">
        <v>946</v>
      </c>
      <c r="C421">
        <v>2</v>
      </c>
      <c r="D421">
        <v>1</v>
      </c>
      <c r="E421">
        <v>20</v>
      </c>
      <c r="F421" t="s">
        <v>1483</v>
      </c>
      <c r="G421" t="s">
        <v>1402</v>
      </c>
      <c r="M421" t="s">
        <v>1403</v>
      </c>
      <c r="N421" t="s">
        <v>1403</v>
      </c>
      <c r="S421" t="s">
        <v>1405</v>
      </c>
      <c r="V421" t="s">
        <v>948</v>
      </c>
    </row>
    <row r="422" spans="1:22" x14ac:dyDescent="0.2">
      <c r="A422" t="s">
        <v>945</v>
      </c>
      <c r="B422" t="s">
        <v>944</v>
      </c>
      <c r="C422">
        <v>2</v>
      </c>
      <c r="D422">
        <v>2</v>
      </c>
      <c r="E422">
        <v>20</v>
      </c>
      <c r="F422" t="s">
        <v>1483</v>
      </c>
      <c r="G422" t="s">
        <v>1402</v>
      </c>
      <c r="N422" t="s">
        <v>1403</v>
      </c>
      <c r="S422" t="s">
        <v>1405</v>
      </c>
      <c r="T422" t="s">
        <v>1406</v>
      </c>
      <c r="V422" t="s">
        <v>179</v>
      </c>
    </row>
    <row r="423" spans="1:22" x14ac:dyDescent="0.2">
      <c r="A423" t="s">
        <v>1194</v>
      </c>
      <c r="B423" t="s">
        <v>1193</v>
      </c>
      <c r="C423">
        <v>2</v>
      </c>
      <c r="D423">
        <v>1</v>
      </c>
      <c r="E423">
        <v>20</v>
      </c>
      <c r="F423" t="s">
        <v>1483</v>
      </c>
      <c r="G423" t="s">
        <v>1402</v>
      </c>
      <c r="S423" t="s">
        <v>1405</v>
      </c>
      <c r="V423" t="s">
        <v>1195</v>
      </c>
    </row>
    <row r="424" spans="1:22" x14ac:dyDescent="0.2">
      <c r="A424" t="s">
        <v>803</v>
      </c>
      <c r="B424" t="s">
        <v>802</v>
      </c>
      <c r="C424">
        <v>2</v>
      </c>
      <c r="D424">
        <v>1</v>
      </c>
      <c r="E424">
        <v>20</v>
      </c>
      <c r="F424" t="s">
        <v>1483</v>
      </c>
      <c r="G424" t="s">
        <v>1402</v>
      </c>
    </row>
    <row r="425" spans="1:22" x14ac:dyDescent="0.2">
      <c r="A425" t="s">
        <v>128</v>
      </c>
      <c r="B425" t="s">
        <v>127</v>
      </c>
      <c r="C425">
        <v>3</v>
      </c>
      <c r="D425">
        <v>2</v>
      </c>
      <c r="E425">
        <v>20</v>
      </c>
      <c r="F425" t="s">
        <v>1483</v>
      </c>
      <c r="G425" t="s">
        <v>1402</v>
      </c>
      <c r="I425" t="s">
        <v>1403</v>
      </c>
      <c r="S425" t="s">
        <v>1405</v>
      </c>
    </row>
    <row r="426" spans="1:22" x14ac:dyDescent="0.2">
      <c r="A426" t="s">
        <v>121</v>
      </c>
      <c r="B426" t="s">
        <v>120</v>
      </c>
      <c r="C426">
        <v>3</v>
      </c>
      <c r="D426">
        <v>0</v>
      </c>
      <c r="E426">
        <v>20</v>
      </c>
      <c r="F426" t="s">
        <v>1483</v>
      </c>
      <c r="G426" t="s">
        <v>1402</v>
      </c>
      <c r="N426" t="s">
        <v>1403</v>
      </c>
      <c r="S426" t="s">
        <v>1405</v>
      </c>
      <c r="V426" t="s">
        <v>122</v>
      </c>
    </row>
    <row r="427" spans="1:22" x14ac:dyDescent="0.2">
      <c r="A427" t="s">
        <v>124</v>
      </c>
      <c r="B427" t="s">
        <v>123</v>
      </c>
      <c r="C427">
        <v>3</v>
      </c>
      <c r="D427">
        <v>0</v>
      </c>
      <c r="E427">
        <v>20</v>
      </c>
      <c r="F427" t="s">
        <v>1483</v>
      </c>
      <c r="G427" t="s">
        <v>1402</v>
      </c>
    </row>
    <row r="428" spans="1:22" x14ac:dyDescent="0.2">
      <c r="A428" t="s">
        <v>730</v>
      </c>
      <c r="B428" t="s">
        <v>729</v>
      </c>
      <c r="C428">
        <v>1</v>
      </c>
      <c r="D428">
        <v>1</v>
      </c>
      <c r="E428">
        <v>20</v>
      </c>
      <c r="F428" t="s">
        <v>1485</v>
      </c>
      <c r="G428" t="s">
        <v>1402</v>
      </c>
      <c r="I428" t="s">
        <v>1403</v>
      </c>
      <c r="S428" t="s">
        <v>1427</v>
      </c>
      <c r="T428" t="s">
        <v>1428</v>
      </c>
    </row>
    <row r="429" spans="1:22" x14ac:dyDescent="0.2">
      <c r="A429" t="s">
        <v>1183</v>
      </c>
      <c r="B429" t="s">
        <v>1182</v>
      </c>
      <c r="C429">
        <v>1</v>
      </c>
      <c r="D429">
        <v>1</v>
      </c>
      <c r="E429">
        <v>20</v>
      </c>
      <c r="F429" t="s">
        <v>1485</v>
      </c>
      <c r="G429" t="s">
        <v>1402</v>
      </c>
      <c r="I429" t="s">
        <v>1403</v>
      </c>
    </row>
    <row r="430" spans="1:22" x14ac:dyDescent="0.2">
      <c r="A430" t="s">
        <v>344</v>
      </c>
      <c r="B430" t="s">
        <v>343</v>
      </c>
      <c r="C430">
        <v>1</v>
      </c>
      <c r="D430">
        <v>2</v>
      </c>
      <c r="E430">
        <v>20</v>
      </c>
      <c r="F430" t="s">
        <v>1485</v>
      </c>
      <c r="G430" t="s">
        <v>1402</v>
      </c>
      <c r="J430" t="s">
        <v>1403</v>
      </c>
      <c r="S430" t="s">
        <v>1427</v>
      </c>
    </row>
    <row r="431" spans="1:22" x14ac:dyDescent="0.2">
      <c r="A431" t="s">
        <v>638</v>
      </c>
      <c r="B431" t="s">
        <v>637</v>
      </c>
      <c r="C431">
        <v>1</v>
      </c>
      <c r="D431">
        <v>2</v>
      </c>
      <c r="E431">
        <v>20</v>
      </c>
      <c r="F431" t="s">
        <v>1485</v>
      </c>
      <c r="G431" t="s">
        <v>1402</v>
      </c>
      <c r="I431" t="s">
        <v>1403</v>
      </c>
      <c r="K431" t="s">
        <v>1403</v>
      </c>
    </row>
    <row r="432" spans="1:22" x14ac:dyDescent="0.2">
      <c r="A432" t="s">
        <v>749</v>
      </c>
      <c r="B432" t="s">
        <v>748</v>
      </c>
      <c r="C432">
        <v>1</v>
      </c>
      <c r="D432">
        <v>2</v>
      </c>
      <c r="E432">
        <v>20</v>
      </c>
      <c r="F432" t="s">
        <v>1485</v>
      </c>
      <c r="G432" t="s">
        <v>1402</v>
      </c>
      <c r="K432" t="s">
        <v>1403</v>
      </c>
    </row>
    <row r="433" spans="1:22" x14ac:dyDescent="0.2">
      <c r="A433" t="s">
        <v>751</v>
      </c>
      <c r="B433" t="s">
        <v>750</v>
      </c>
      <c r="C433">
        <v>1</v>
      </c>
      <c r="D433">
        <v>1</v>
      </c>
      <c r="E433">
        <v>20</v>
      </c>
      <c r="F433" t="s">
        <v>1485</v>
      </c>
      <c r="G433" t="s">
        <v>1402</v>
      </c>
      <c r="K433" t="s">
        <v>1403</v>
      </c>
      <c r="S433" t="s">
        <v>1410</v>
      </c>
    </row>
    <row r="434" spans="1:22" x14ac:dyDescent="0.2">
      <c r="A434" t="s">
        <v>772</v>
      </c>
      <c r="B434" t="s">
        <v>771</v>
      </c>
      <c r="C434">
        <v>2</v>
      </c>
      <c r="D434">
        <v>2</v>
      </c>
      <c r="E434">
        <v>20</v>
      </c>
      <c r="F434" t="s">
        <v>1485</v>
      </c>
      <c r="G434" t="s">
        <v>1402</v>
      </c>
    </row>
    <row r="435" spans="1:22" x14ac:dyDescent="0.2">
      <c r="A435" t="s">
        <v>993</v>
      </c>
      <c r="B435" t="s">
        <v>992</v>
      </c>
      <c r="C435">
        <v>2</v>
      </c>
      <c r="D435">
        <v>1</v>
      </c>
      <c r="E435">
        <v>20</v>
      </c>
      <c r="F435" t="s">
        <v>1485</v>
      </c>
      <c r="G435" t="s">
        <v>1402</v>
      </c>
      <c r="K435" t="s">
        <v>1403</v>
      </c>
      <c r="S435" t="s">
        <v>1480</v>
      </c>
    </row>
    <row r="436" spans="1:22" x14ac:dyDescent="0.2">
      <c r="A436" t="s">
        <v>991</v>
      </c>
      <c r="B436" t="s">
        <v>990</v>
      </c>
      <c r="C436">
        <v>2</v>
      </c>
      <c r="D436">
        <v>2</v>
      </c>
      <c r="E436">
        <v>20</v>
      </c>
      <c r="F436" t="s">
        <v>1485</v>
      </c>
      <c r="G436" t="s">
        <v>1402</v>
      </c>
      <c r="K436" t="s">
        <v>1403</v>
      </c>
      <c r="S436" t="s">
        <v>1448</v>
      </c>
    </row>
    <row r="437" spans="1:22" x14ac:dyDescent="0.2">
      <c r="A437" t="s">
        <v>497</v>
      </c>
      <c r="B437" t="s">
        <v>496</v>
      </c>
      <c r="C437">
        <v>2</v>
      </c>
      <c r="D437">
        <v>2</v>
      </c>
      <c r="E437">
        <v>20</v>
      </c>
      <c r="F437" t="s">
        <v>1485</v>
      </c>
      <c r="G437" t="s">
        <v>1402</v>
      </c>
      <c r="J437" t="s">
        <v>1403</v>
      </c>
      <c r="V437" t="s">
        <v>498</v>
      </c>
    </row>
    <row r="438" spans="1:22" x14ac:dyDescent="0.2">
      <c r="A438" t="s">
        <v>466</v>
      </c>
      <c r="B438" t="s">
        <v>465</v>
      </c>
      <c r="C438">
        <v>2</v>
      </c>
      <c r="D438">
        <v>1</v>
      </c>
      <c r="E438">
        <v>20</v>
      </c>
      <c r="F438" t="s">
        <v>1485</v>
      </c>
      <c r="G438" t="s">
        <v>1402</v>
      </c>
      <c r="I438" t="s">
        <v>1403</v>
      </c>
      <c r="S438" t="s">
        <v>1427</v>
      </c>
      <c r="V438" t="s">
        <v>84</v>
      </c>
    </row>
    <row r="439" spans="1:22" x14ac:dyDescent="0.2">
      <c r="A439" t="s">
        <v>83</v>
      </c>
      <c r="B439" t="s">
        <v>82</v>
      </c>
      <c r="C439">
        <v>2</v>
      </c>
      <c r="D439">
        <v>2</v>
      </c>
      <c r="E439">
        <v>20</v>
      </c>
      <c r="F439" t="s">
        <v>1485</v>
      </c>
      <c r="G439" t="s">
        <v>1402</v>
      </c>
      <c r="K439" t="s">
        <v>1403</v>
      </c>
      <c r="V439" t="s">
        <v>84</v>
      </c>
    </row>
    <row r="440" spans="1:22" x14ac:dyDescent="0.2">
      <c r="A440" t="s">
        <v>473</v>
      </c>
      <c r="B440" t="s">
        <v>472</v>
      </c>
      <c r="C440">
        <v>2</v>
      </c>
      <c r="D440">
        <v>1</v>
      </c>
      <c r="E440">
        <v>20</v>
      </c>
      <c r="F440" t="s">
        <v>1485</v>
      </c>
      <c r="G440" t="s">
        <v>1402</v>
      </c>
      <c r="K440" t="s">
        <v>1403</v>
      </c>
    </row>
    <row r="441" spans="1:22" x14ac:dyDescent="0.2">
      <c r="A441" t="s">
        <v>619</v>
      </c>
      <c r="B441" t="s">
        <v>618</v>
      </c>
      <c r="C441">
        <v>2</v>
      </c>
      <c r="D441">
        <v>2</v>
      </c>
      <c r="E441">
        <v>20</v>
      </c>
      <c r="F441" t="s">
        <v>1485</v>
      </c>
      <c r="G441" t="s">
        <v>1402</v>
      </c>
      <c r="K441" t="s">
        <v>1403</v>
      </c>
    </row>
    <row r="442" spans="1:22" x14ac:dyDescent="0.2">
      <c r="A442" t="s">
        <v>989</v>
      </c>
      <c r="B442" t="s">
        <v>988</v>
      </c>
      <c r="C442">
        <v>3</v>
      </c>
      <c r="D442">
        <v>1</v>
      </c>
      <c r="E442">
        <v>20</v>
      </c>
      <c r="F442" t="s">
        <v>1485</v>
      </c>
      <c r="G442" t="s">
        <v>1402</v>
      </c>
    </row>
    <row r="443" spans="1:22" x14ac:dyDescent="0.2">
      <c r="A443" t="s">
        <v>912</v>
      </c>
      <c r="B443" t="s">
        <v>911</v>
      </c>
      <c r="C443">
        <v>3</v>
      </c>
      <c r="D443">
        <v>2</v>
      </c>
      <c r="E443">
        <v>20</v>
      </c>
      <c r="F443" t="s">
        <v>1485</v>
      </c>
      <c r="G443" t="s">
        <v>1402</v>
      </c>
    </row>
    <row r="444" spans="1:22" x14ac:dyDescent="0.2">
      <c r="A444" t="s">
        <v>447</v>
      </c>
      <c r="B444" t="s">
        <v>446</v>
      </c>
      <c r="C444">
        <v>3</v>
      </c>
      <c r="D444">
        <v>2</v>
      </c>
      <c r="E444">
        <v>20</v>
      </c>
      <c r="F444" t="s">
        <v>1485</v>
      </c>
      <c r="G444" t="s">
        <v>1402</v>
      </c>
      <c r="K444" t="s">
        <v>1403</v>
      </c>
      <c r="P444" t="s">
        <v>1403</v>
      </c>
    </row>
    <row r="445" spans="1:22" x14ac:dyDescent="0.2">
      <c r="A445" t="s">
        <v>986</v>
      </c>
      <c r="B445" t="s">
        <v>985</v>
      </c>
      <c r="C445">
        <v>3</v>
      </c>
      <c r="D445">
        <v>1</v>
      </c>
      <c r="E445">
        <v>20</v>
      </c>
      <c r="F445" t="s">
        <v>1485</v>
      </c>
      <c r="G445" t="s">
        <v>1402</v>
      </c>
      <c r="K445" t="s">
        <v>1403</v>
      </c>
      <c r="S445" t="s">
        <v>1427</v>
      </c>
      <c r="V445" t="s">
        <v>987</v>
      </c>
    </row>
    <row r="446" spans="1:22" x14ac:dyDescent="0.2">
      <c r="A446" t="s">
        <v>982</v>
      </c>
      <c r="B446" t="s">
        <v>981</v>
      </c>
      <c r="C446">
        <v>3</v>
      </c>
      <c r="D446">
        <v>2</v>
      </c>
      <c r="E446">
        <v>20</v>
      </c>
      <c r="F446" t="s">
        <v>1485</v>
      </c>
      <c r="G446" t="s">
        <v>1402</v>
      </c>
    </row>
    <row r="447" spans="1:22" x14ac:dyDescent="0.2">
      <c r="A447" t="s">
        <v>126</v>
      </c>
      <c r="B447" t="s">
        <v>125</v>
      </c>
      <c r="C447">
        <v>3</v>
      </c>
      <c r="D447">
        <v>1</v>
      </c>
      <c r="E447">
        <v>20</v>
      </c>
      <c r="F447" t="s">
        <v>1485</v>
      </c>
      <c r="G447" t="s">
        <v>1402</v>
      </c>
      <c r="N447" t="s">
        <v>1403</v>
      </c>
      <c r="S447" t="s">
        <v>1405</v>
      </c>
    </row>
    <row r="448" spans="1:22" x14ac:dyDescent="0.2">
      <c r="A448" t="s">
        <v>814</v>
      </c>
      <c r="B448" t="s">
        <v>813</v>
      </c>
      <c r="C448">
        <v>3</v>
      </c>
      <c r="D448">
        <v>2</v>
      </c>
      <c r="E448">
        <v>20</v>
      </c>
      <c r="F448" t="s">
        <v>1485</v>
      </c>
      <c r="G448" t="s">
        <v>1402</v>
      </c>
      <c r="M448" t="s">
        <v>1403</v>
      </c>
      <c r="O448" t="s">
        <v>1403</v>
      </c>
      <c r="S448" t="s">
        <v>1428</v>
      </c>
    </row>
    <row r="449" spans="1:22" x14ac:dyDescent="0.2">
      <c r="A449" t="s">
        <v>173</v>
      </c>
      <c r="B449" t="s">
        <v>172</v>
      </c>
      <c r="C449">
        <v>1</v>
      </c>
      <c r="D449">
        <v>1</v>
      </c>
      <c r="E449">
        <v>10</v>
      </c>
      <c r="F449" t="s">
        <v>1490</v>
      </c>
      <c r="G449" t="s">
        <v>1402</v>
      </c>
      <c r="P449" t="s">
        <v>1403</v>
      </c>
      <c r="S449" t="s">
        <v>1438</v>
      </c>
    </row>
    <row r="450" spans="1:22" x14ac:dyDescent="0.2">
      <c r="A450" t="s">
        <v>714</v>
      </c>
      <c r="B450" t="s">
        <v>713</v>
      </c>
      <c r="C450">
        <v>1</v>
      </c>
      <c r="D450">
        <v>1</v>
      </c>
      <c r="E450">
        <v>20</v>
      </c>
      <c r="F450" t="s">
        <v>1491</v>
      </c>
      <c r="G450" t="s">
        <v>1402</v>
      </c>
      <c r="M450" t="s">
        <v>1403</v>
      </c>
      <c r="S450" t="s">
        <v>1412</v>
      </c>
    </row>
    <row r="451" spans="1:22" x14ac:dyDescent="0.2">
      <c r="A451" t="s">
        <v>715</v>
      </c>
      <c r="B451" t="s">
        <v>713</v>
      </c>
      <c r="C451">
        <v>1</v>
      </c>
      <c r="D451">
        <v>2</v>
      </c>
      <c r="E451">
        <v>20</v>
      </c>
      <c r="F451" t="s">
        <v>1491</v>
      </c>
      <c r="G451" t="s">
        <v>1402</v>
      </c>
      <c r="M451" t="s">
        <v>1403</v>
      </c>
      <c r="S451" t="s">
        <v>1412</v>
      </c>
    </row>
    <row r="452" spans="1:22" x14ac:dyDescent="0.2">
      <c r="A452" t="s">
        <v>874</v>
      </c>
      <c r="B452" t="s">
        <v>873</v>
      </c>
      <c r="C452">
        <v>1</v>
      </c>
      <c r="D452">
        <v>2</v>
      </c>
      <c r="E452">
        <v>20</v>
      </c>
      <c r="F452" t="s">
        <v>1491</v>
      </c>
      <c r="G452" t="s">
        <v>1402</v>
      </c>
      <c r="I452" t="s">
        <v>1403</v>
      </c>
    </row>
    <row r="453" spans="1:22" x14ac:dyDescent="0.2">
      <c r="A453" t="s">
        <v>243</v>
      </c>
      <c r="B453" t="s">
        <v>242</v>
      </c>
      <c r="C453">
        <v>1</v>
      </c>
      <c r="D453">
        <v>1</v>
      </c>
      <c r="E453">
        <v>20</v>
      </c>
      <c r="F453" t="s">
        <v>1491</v>
      </c>
      <c r="G453" t="s">
        <v>1402</v>
      </c>
      <c r="M453" t="s">
        <v>1403</v>
      </c>
      <c r="S453" t="s">
        <v>1418</v>
      </c>
    </row>
    <row r="454" spans="1:22" x14ac:dyDescent="0.2">
      <c r="A454" t="s">
        <v>1015</v>
      </c>
      <c r="B454" t="s">
        <v>1014</v>
      </c>
      <c r="C454">
        <v>1</v>
      </c>
      <c r="D454">
        <v>2</v>
      </c>
      <c r="E454">
        <v>20</v>
      </c>
      <c r="F454" t="s">
        <v>1491</v>
      </c>
      <c r="G454" t="s">
        <v>1402</v>
      </c>
      <c r="M454" t="s">
        <v>1403</v>
      </c>
      <c r="S454" t="s">
        <v>1412</v>
      </c>
    </row>
    <row r="455" spans="1:22" x14ac:dyDescent="0.2">
      <c r="A455" t="s">
        <v>739</v>
      </c>
      <c r="B455" t="s">
        <v>738</v>
      </c>
      <c r="C455">
        <v>1</v>
      </c>
      <c r="D455">
        <v>1</v>
      </c>
      <c r="E455">
        <v>20</v>
      </c>
      <c r="F455" t="s">
        <v>1491</v>
      </c>
      <c r="G455" t="s">
        <v>1402</v>
      </c>
      <c r="M455" t="s">
        <v>1403</v>
      </c>
      <c r="S455" t="s">
        <v>1412</v>
      </c>
    </row>
    <row r="456" spans="1:22" x14ac:dyDescent="0.2">
      <c r="A456" t="s">
        <v>753</v>
      </c>
      <c r="B456" t="s">
        <v>752</v>
      </c>
      <c r="C456">
        <v>1</v>
      </c>
      <c r="D456">
        <v>2</v>
      </c>
      <c r="E456">
        <v>20</v>
      </c>
      <c r="F456" t="s">
        <v>1491</v>
      </c>
      <c r="G456" t="s">
        <v>1402</v>
      </c>
      <c r="I456" t="s">
        <v>1403</v>
      </c>
      <c r="S456" t="s">
        <v>1427</v>
      </c>
    </row>
    <row r="457" spans="1:22" x14ac:dyDescent="0.2">
      <c r="A457" t="s">
        <v>1012</v>
      </c>
      <c r="B457" t="s">
        <v>1011</v>
      </c>
      <c r="C457">
        <v>2</v>
      </c>
      <c r="D457">
        <v>1</v>
      </c>
      <c r="E457">
        <v>20</v>
      </c>
      <c r="F457" t="s">
        <v>1491</v>
      </c>
      <c r="G457" t="s">
        <v>1402</v>
      </c>
      <c r="J457" t="s">
        <v>1403</v>
      </c>
      <c r="V457" t="s">
        <v>1013</v>
      </c>
    </row>
    <row r="458" spans="1:22" x14ac:dyDescent="0.2">
      <c r="A458" t="s">
        <v>1120</v>
      </c>
      <c r="B458" t="s">
        <v>1119</v>
      </c>
      <c r="C458">
        <v>2</v>
      </c>
      <c r="D458">
        <v>2</v>
      </c>
      <c r="E458">
        <v>20</v>
      </c>
      <c r="F458" t="s">
        <v>1491</v>
      </c>
      <c r="G458" t="s">
        <v>1402</v>
      </c>
      <c r="M458" t="s">
        <v>1403</v>
      </c>
      <c r="S458" t="s">
        <v>1432</v>
      </c>
    </row>
    <row r="459" spans="1:22" x14ac:dyDescent="0.2">
      <c r="A459" t="s">
        <v>1054</v>
      </c>
      <c r="B459" t="s">
        <v>1053</v>
      </c>
      <c r="C459">
        <v>2</v>
      </c>
      <c r="D459">
        <v>1</v>
      </c>
      <c r="E459">
        <v>20</v>
      </c>
      <c r="F459" t="s">
        <v>1491</v>
      </c>
      <c r="G459" t="s">
        <v>1402</v>
      </c>
      <c r="M459" t="s">
        <v>1403</v>
      </c>
      <c r="S459" t="s">
        <v>1412</v>
      </c>
    </row>
    <row r="460" spans="1:22" x14ac:dyDescent="0.2">
      <c r="A460" t="s">
        <v>1008</v>
      </c>
      <c r="B460" t="s">
        <v>1007</v>
      </c>
      <c r="C460">
        <v>2</v>
      </c>
      <c r="D460">
        <v>1</v>
      </c>
      <c r="E460">
        <v>20</v>
      </c>
      <c r="F460" t="s">
        <v>1491</v>
      </c>
      <c r="G460" t="s">
        <v>1402</v>
      </c>
      <c r="L460" t="s">
        <v>1403</v>
      </c>
      <c r="M460" t="s">
        <v>1403</v>
      </c>
      <c r="S460" t="s">
        <v>1429</v>
      </c>
    </row>
    <row r="461" spans="1:22" x14ac:dyDescent="0.2">
      <c r="A461" t="s">
        <v>191</v>
      </c>
      <c r="B461" t="s">
        <v>190</v>
      </c>
      <c r="C461">
        <v>2</v>
      </c>
      <c r="D461">
        <v>2</v>
      </c>
      <c r="E461">
        <v>20</v>
      </c>
      <c r="F461" t="s">
        <v>1491</v>
      </c>
      <c r="G461" t="s">
        <v>1402</v>
      </c>
      <c r="M461" t="s">
        <v>1403</v>
      </c>
      <c r="S461" t="s">
        <v>1412</v>
      </c>
      <c r="V461" t="s">
        <v>192</v>
      </c>
    </row>
    <row r="462" spans="1:22" x14ac:dyDescent="0.2">
      <c r="A462" t="s">
        <v>1265</v>
      </c>
      <c r="B462" t="s">
        <v>1264</v>
      </c>
      <c r="C462">
        <v>2</v>
      </c>
      <c r="D462">
        <v>1</v>
      </c>
      <c r="E462">
        <v>20</v>
      </c>
      <c r="F462" t="s">
        <v>1491</v>
      </c>
      <c r="G462" t="s">
        <v>1402</v>
      </c>
      <c r="M462" t="s">
        <v>1403</v>
      </c>
      <c r="S462" t="s">
        <v>1412</v>
      </c>
    </row>
    <row r="463" spans="1:22" x14ac:dyDescent="0.2">
      <c r="A463" t="s">
        <v>1263</v>
      </c>
      <c r="B463" t="s">
        <v>1262</v>
      </c>
      <c r="C463">
        <v>2</v>
      </c>
      <c r="D463">
        <v>2</v>
      </c>
      <c r="E463">
        <v>20</v>
      </c>
      <c r="F463" t="s">
        <v>1491</v>
      </c>
      <c r="G463" t="s">
        <v>1402</v>
      </c>
      <c r="M463" t="s">
        <v>1403</v>
      </c>
      <c r="S463" t="s">
        <v>1437</v>
      </c>
    </row>
    <row r="464" spans="1:22" x14ac:dyDescent="0.2">
      <c r="A464" t="s">
        <v>549</v>
      </c>
      <c r="B464" t="s">
        <v>548</v>
      </c>
      <c r="C464">
        <v>2</v>
      </c>
      <c r="D464">
        <v>2</v>
      </c>
      <c r="E464">
        <v>20</v>
      </c>
      <c r="F464" t="s">
        <v>1491</v>
      </c>
      <c r="G464" t="s">
        <v>1402</v>
      </c>
      <c r="L464" t="s">
        <v>1403</v>
      </c>
      <c r="S464" t="s">
        <v>1419</v>
      </c>
      <c r="T464" t="s">
        <v>1412</v>
      </c>
    </row>
    <row r="465" spans="1:22" x14ac:dyDescent="0.2">
      <c r="A465" t="s">
        <v>1267</v>
      </c>
      <c r="B465" t="s">
        <v>1266</v>
      </c>
      <c r="C465">
        <v>2</v>
      </c>
      <c r="D465">
        <v>2</v>
      </c>
      <c r="E465">
        <v>20</v>
      </c>
      <c r="F465" t="s">
        <v>1491</v>
      </c>
      <c r="G465" t="s">
        <v>1402</v>
      </c>
      <c r="M465" t="s">
        <v>1403</v>
      </c>
    </row>
    <row r="466" spans="1:22" x14ac:dyDescent="0.2">
      <c r="A466" t="s">
        <v>654</v>
      </c>
      <c r="B466" t="s">
        <v>653</v>
      </c>
      <c r="C466">
        <v>2</v>
      </c>
      <c r="D466">
        <v>1</v>
      </c>
      <c r="E466">
        <v>20</v>
      </c>
      <c r="F466" t="s">
        <v>1491</v>
      </c>
      <c r="G466" t="s">
        <v>1402</v>
      </c>
      <c r="M466" t="s">
        <v>1403</v>
      </c>
      <c r="S466" t="s">
        <v>1427</v>
      </c>
      <c r="T466" t="s">
        <v>1428</v>
      </c>
      <c r="V466" t="s">
        <v>655</v>
      </c>
    </row>
    <row r="467" spans="1:22" x14ac:dyDescent="0.2">
      <c r="A467" t="s">
        <v>642</v>
      </c>
      <c r="B467" t="s">
        <v>641</v>
      </c>
      <c r="C467">
        <v>2</v>
      </c>
      <c r="D467">
        <v>2</v>
      </c>
      <c r="E467">
        <v>20</v>
      </c>
      <c r="F467" t="s">
        <v>1491</v>
      </c>
      <c r="G467" t="s">
        <v>1402</v>
      </c>
      <c r="J467" t="s">
        <v>1403</v>
      </c>
      <c r="M467" t="s">
        <v>1403</v>
      </c>
    </row>
    <row r="468" spans="1:22" x14ac:dyDescent="0.2">
      <c r="A468" t="s">
        <v>668</v>
      </c>
      <c r="B468" t="s">
        <v>667</v>
      </c>
      <c r="C468">
        <v>2</v>
      </c>
      <c r="D468">
        <v>1</v>
      </c>
      <c r="E468">
        <v>20</v>
      </c>
      <c r="F468" t="s">
        <v>1491</v>
      </c>
      <c r="G468" t="s">
        <v>1402</v>
      </c>
      <c r="M468" t="s">
        <v>1403</v>
      </c>
      <c r="V468" t="s">
        <v>655</v>
      </c>
    </row>
    <row r="469" spans="1:22" x14ac:dyDescent="0.2">
      <c r="A469" t="s">
        <v>449</v>
      </c>
      <c r="B469" t="s">
        <v>448</v>
      </c>
      <c r="C469">
        <v>2</v>
      </c>
      <c r="D469">
        <v>2</v>
      </c>
      <c r="E469">
        <v>20</v>
      </c>
      <c r="F469" t="s">
        <v>1491</v>
      </c>
      <c r="G469" t="s">
        <v>1402</v>
      </c>
      <c r="P469" t="s">
        <v>1403</v>
      </c>
      <c r="S469" t="s">
        <v>1438</v>
      </c>
    </row>
    <row r="470" spans="1:22" x14ac:dyDescent="0.2">
      <c r="A470" t="s">
        <v>305</v>
      </c>
      <c r="B470" t="s">
        <v>304</v>
      </c>
      <c r="C470">
        <v>2</v>
      </c>
      <c r="D470">
        <v>1</v>
      </c>
      <c r="E470">
        <v>20</v>
      </c>
      <c r="F470" t="s">
        <v>1491</v>
      </c>
      <c r="G470" t="s">
        <v>1402</v>
      </c>
      <c r="L470" t="s">
        <v>1403</v>
      </c>
      <c r="S470" t="s">
        <v>1412</v>
      </c>
    </row>
    <row r="471" spans="1:22" x14ac:dyDescent="0.2">
      <c r="A471" t="s">
        <v>219</v>
      </c>
      <c r="B471" t="s">
        <v>218</v>
      </c>
      <c r="C471">
        <v>2</v>
      </c>
      <c r="D471">
        <v>1</v>
      </c>
      <c r="E471">
        <v>20</v>
      </c>
      <c r="F471" t="s">
        <v>1491</v>
      </c>
      <c r="G471" t="s">
        <v>1402</v>
      </c>
      <c r="M471" t="s">
        <v>1403</v>
      </c>
      <c r="S471" t="s">
        <v>1412</v>
      </c>
      <c r="T471" t="s">
        <v>1432</v>
      </c>
    </row>
    <row r="472" spans="1:22" x14ac:dyDescent="0.2">
      <c r="A472" t="s">
        <v>1269</v>
      </c>
      <c r="B472" t="s">
        <v>1268</v>
      </c>
      <c r="C472">
        <v>3</v>
      </c>
      <c r="D472">
        <v>2</v>
      </c>
      <c r="E472">
        <v>20</v>
      </c>
      <c r="F472" t="s">
        <v>1491</v>
      </c>
      <c r="G472" t="s">
        <v>1402</v>
      </c>
      <c r="M472" t="s">
        <v>1403</v>
      </c>
      <c r="S472" t="s">
        <v>1412</v>
      </c>
      <c r="T472" t="s">
        <v>1432</v>
      </c>
    </row>
    <row r="473" spans="1:22" x14ac:dyDescent="0.2">
      <c r="A473" t="s">
        <v>1101</v>
      </c>
      <c r="B473" t="s">
        <v>1100</v>
      </c>
      <c r="C473">
        <v>3</v>
      </c>
      <c r="D473">
        <v>2</v>
      </c>
      <c r="E473">
        <v>20</v>
      </c>
      <c r="F473" t="s">
        <v>1491</v>
      </c>
      <c r="G473" t="s">
        <v>1402</v>
      </c>
    </row>
    <row r="474" spans="1:22" x14ac:dyDescent="0.2">
      <c r="A474" t="s">
        <v>940</v>
      </c>
      <c r="B474" t="s">
        <v>939</v>
      </c>
      <c r="C474">
        <v>3</v>
      </c>
      <c r="D474">
        <v>1</v>
      </c>
      <c r="E474">
        <v>20</v>
      </c>
      <c r="F474" t="s">
        <v>1491</v>
      </c>
      <c r="G474" t="s">
        <v>1402</v>
      </c>
    </row>
    <row r="475" spans="1:22" x14ac:dyDescent="0.2">
      <c r="A475" t="s">
        <v>1257</v>
      </c>
      <c r="B475" t="s">
        <v>1256</v>
      </c>
      <c r="C475">
        <v>3</v>
      </c>
      <c r="D475">
        <v>1</v>
      </c>
      <c r="E475">
        <v>20</v>
      </c>
      <c r="F475" t="s">
        <v>1491</v>
      </c>
      <c r="G475" t="s">
        <v>1402</v>
      </c>
      <c r="M475" t="s">
        <v>1403</v>
      </c>
      <c r="S475" t="s">
        <v>1412</v>
      </c>
    </row>
    <row r="476" spans="1:22" x14ac:dyDescent="0.2">
      <c r="A476" t="s">
        <v>425</v>
      </c>
      <c r="B476" t="s">
        <v>424</v>
      </c>
      <c r="C476">
        <v>3</v>
      </c>
      <c r="D476">
        <v>1</v>
      </c>
      <c r="E476">
        <v>20</v>
      </c>
      <c r="F476" t="s">
        <v>1491</v>
      </c>
      <c r="G476" t="s">
        <v>1402</v>
      </c>
      <c r="L476" t="s">
        <v>1403</v>
      </c>
    </row>
    <row r="477" spans="1:22" x14ac:dyDescent="0.2">
      <c r="A477" t="s">
        <v>1006</v>
      </c>
      <c r="B477" t="s">
        <v>1005</v>
      </c>
      <c r="C477">
        <v>3</v>
      </c>
      <c r="D477">
        <v>2</v>
      </c>
      <c r="E477">
        <v>20</v>
      </c>
      <c r="F477" t="s">
        <v>1491</v>
      </c>
      <c r="G477" t="s">
        <v>1402</v>
      </c>
      <c r="K477" t="s">
        <v>1403</v>
      </c>
      <c r="S477" t="s">
        <v>1432</v>
      </c>
    </row>
    <row r="478" spans="1:22" x14ac:dyDescent="0.2">
      <c r="A478" t="s">
        <v>271</v>
      </c>
      <c r="B478" t="s">
        <v>270</v>
      </c>
      <c r="C478">
        <v>3</v>
      </c>
      <c r="D478">
        <v>1</v>
      </c>
      <c r="E478">
        <v>20</v>
      </c>
      <c r="F478" t="s">
        <v>1491</v>
      </c>
      <c r="G478" t="s">
        <v>1402</v>
      </c>
      <c r="L478" t="s">
        <v>1403</v>
      </c>
    </row>
    <row r="479" spans="1:22" x14ac:dyDescent="0.2">
      <c r="A479" t="s">
        <v>1042</v>
      </c>
      <c r="B479" t="s">
        <v>1041</v>
      </c>
      <c r="C479">
        <v>3</v>
      </c>
      <c r="D479">
        <v>1</v>
      </c>
      <c r="E479">
        <v>20</v>
      </c>
      <c r="F479" t="s">
        <v>1491</v>
      </c>
      <c r="G479" t="s">
        <v>1402</v>
      </c>
      <c r="M479" t="s">
        <v>1403</v>
      </c>
    </row>
    <row r="480" spans="1:22" x14ac:dyDescent="0.2">
      <c r="A480" t="s">
        <v>555</v>
      </c>
      <c r="B480" t="s">
        <v>554</v>
      </c>
      <c r="C480">
        <v>3</v>
      </c>
      <c r="D480">
        <v>1</v>
      </c>
      <c r="E480">
        <v>20</v>
      </c>
      <c r="F480" t="s">
        <v>1491</v>
      </c>
      <c r="G480" t="s">
        <v>1402</v>
      </c>
      <c r="M480" t="s">
        <v>1403</v>
      </c>
      <c r="S480" t="s">
        <v>1419</v>
      </c>
      <c r="T480" t="s">
        <v>1429</v>
      </c>
    </row>
    <row r="481" spans="1:20" x14ac:dyDescent="0.2">
      <c r="A481" t="s">
        <v>132</v>
      </c>
      <c r="B481" t="s">
        <v>131</v>
      </c>
      <c r="C481">
        <v>3</v>
      </c>
      <c r="D481">
        <v>2</v>
      </c>
      <c r="E481">
        <v>20</v>
      </c>
      <c r="F481" t="s">
        <v>1491</v>
      </c>
      <c r="G481" t="s">
        <v>1402</v>
      </c>
      <c r="L481" t="s">
        <v>1403</v>
      </c>
      <c r="M481" t="s">
        <v>1403</v>
      </c>
      <c r="S481" t="s">
        <v>1412</v>
      </c>
    </row>
    <row r="482" spans="1:20" x14ac:dyDescent="0.2">
      <c r="A482" t="s">
        <v>1370</v>
      </c>
      <c r="B482" t="s">
        <v>1369</v>
      </c>
      <c r="C482">
        <v>3</v>
      </c>
      <c r="D482">
        <v>1</v>
      </c>
      <c r="E482">
        <v>20</v>
      </c>
      <c r="F482" t="s">
        <v>1491</v>
      </c>
      <c r="G482" t="s">
        <v>1402</v>
      </c>
    </row>
    <row r="483" spans="1:20" x14ac:dyDescent="0.2">
      <c r="A483" t="s">
        <v>693</v>
      </c>
      <c r="B483" t="s">
        <v>692</v>
      </c>
      <c r="C483">
        <v>3</v>
      </c>
      <c r="D483">
        <v>2</v>
      </c>
      <c r="E483">
        <v>20</v>
      </c>
      <c r="F483" t="s">
        <v>1491</v>
      </c>
      <c r="G483" t="s">
        <v>1402</v>
      </c>
    </row>
    <row r="484" spans="1:20" x14ac:dyDescent="0.2">
      <c r="A484" t="s">
        <v>1341</v>
      </c>
      <c r="B484" t="s">
        <v>1340</v>
      </c>
      <c r="C484">
        <v>3</v>
      </c>
      <c r="D484">
        <v>2</v>
      </c>
      <c r="E484">
        <v>20</v>
      </c>
      <c r="F484" t="s">
        <v>1491</v>
      </c>
      <c r="G484" t="s">
        <v>1402</v>
      </c>
    </row>
    <row r="485" spans="1:20" x14ac:dyDescent="0.2">
      <c r="A485" t="s">
        <v>1261</v>
      </c>
      <c r="B485" t="s">
        <v>1260</v>
      </c>
      <c r="C485">
        <v>3</v>
      </c>
      <c r="D485">
        <v>1</v>
      </c>
      <c r="E485">
        <v>20</v>
      </c>
      <c r="F485" t="s">
        <v>1491</v>
      </c>
      <c r="G485" t="s">
        <v>1402</v>
      </c>
    </row>
    <row r="486" spans="1:20" x14ac:dyDescent="0.2">
      <c r="A486" t="s">
        <v>812</v>
      </c>
      <c r="B486" t="s">
        <v>811</v>
      </c>
      <c r="C486">
        <v>3</v>
      </c>
      <c r="D486">
        <v>2</v>
      </c>
      <c r="E486">
        <v>20</v>
      </c>
      <c r="F486" t="s">
        <v>1491</v>
      </c>
      <c r="G486" t="s">
        <v>1402</v>
      </c>
    </row>
    <row r="487" spans="1:20" x14ac:dyDescent="0.2">
      <c r="A487" t="s">
        <v>582</v>
      </c>
      <c r="B487" t="s">
        <v>581</v>
      </c>
      <c r="C487">
        <v>3</v>
      </c>
      <c r="D487">
        <v>1</v>
      </c>
      <c r="E487">
        <v>20</v>
      </c>
      <c r="F487" t="s">
        <v>1491</v>
      </c>
      <c r="G487" t="s">
        <v>1402</v>
      </c>
      <c r="M487" t="s">
        <v>1403</v>
      </c>
    </row>
    <row r="488" spans="1:20" x14ac:dyDescent="0.2">
      <c r="A488" t="s">
        <v>319</v>
      </c>
      <c r="B488" t="s">
        <v>318</v>
      </c>
      <c r="C488">
        <v>3</v>
      </c>
      <c r="D488">
        <v>1</v>
      </c>
      <c r="E488">
        <v>20</v>
      </c>
      <c r="F488" t="s">
        <v>1491</v>
      </c>
      <c r="G488" t="s">
        <v>1402</v>
      </c>
      <c r="M488" t="s">
        <v>1403</v>
      </c>
    </row>
    <row r="489" spans="1:20" x14ac:dyDescent="0.2">
      <c r="A489" t="s">
        <v>1025</v>
      </c>
      <c r="B489" t="s">
        <v>1024</v>
      </c>
      <c r="C489">
        <v>3</v>
      </c>
      <c r="D489">
        <v>2</v>
      </c>
      <c r="E489">
        <v>20</v>
      </c>
      <c r="F489" t="s">
        <v>1491</v>
      </c>
      <c r="G489" t="s">
        <v>1402</v>
      </c>
      <c r="L489" t="s">
        <v>1403</v>
      </c>
      <c r="M489" t="s">
        <v>1403</v>
      </c>
      <c r="S489" t="s">
        <v>1415</v>
      </c>
    </row>
    <row r="490" spans="1:20" x14ac:dyDescent="0.2">
      <c r="A490" t="s">
        <v>1241</v>
      </c>
      <c r="B490" t="s">
        <v>1240</v>
      </c>
      <c r="C490">
        <v>3</v>
      </c>
      <c r="D490">
        <v>2</v>
      </c>
      <c r="E490">
        <v>20</v>
      </c>
      <c r="F490" t="s">
        <v>1491</v>
      </c>
      <c r="G490" t="s">
        <v>1402</v>
      </c>
      <c r="M490" t="s">
        <v>1403</v>
      </c>
    </row>
    <row r="491" spans="1:20" x14ac:dyDescent="0.2">
      <c r="A491" t="s">
        <v>1125</v>
      </c>
      <c r="B491" t="s">
        <v>1124</v>
      </c>
      <c r="C491">
        <v>3</v>
      </c>
      <c r="D491">
        <v>1</v>
      </c>
      <c r="E491">
        <v>20</v>
      </c>
      <c r="F491" t="s">
        <v>1491</v>
      </c>
      <c r="G491" t="s">
        <v>1402</v>
      </c>
    </row>
    <row r="492" spans="1:20" x14ac:dyDescent="0.2">
      <c r="A492" t="s">
        <v>1349</v>
      </c>
      <c r="B492" t="s">
        <v>1348</v>
      </c>
      <c r="C492">
        <v>3</v>
      </c>
      <c r="D492">
        <v>2</v>
      </c>
      <c r="E492">
        <v>20</v>
      </c>
      <c r="F492" t="s">
        <v>1491</v>
      </c>
      <c r="G492" t="s">
        <v>1402</v>
      </c>
      <c r="M492" t="s">
        <v>1403</v>
      </c>
      <c r="S492" t="s">
        <v>1412</v>
      </c>
    </row>
    <row r="493" spans="1:20" x14ac:dyDescent="0.2">
      <c r="A493" t="s">
        <v>1058</v>
      </c>
      <c r="B493" t="s">
        <v>1057</v>
      </c>
      <c r="C493">
        <v>3</v>
      </c>
      <c r="D493">
        <v>2</v>
      </c>
      <c r="E493">
        <v>20</v>
      </c>
      <c r="F493" t="s">
        <v>1491</v>
      </c>
      <c r="G493" t="s">
        <v>1402</v>
      </c>
      <c r="L493" t="s">
        <v>1403</v>
      </c>
      <c r="S493" t="s">
        <v>1448</v>
      </c>
      <c r="T493" t="s">
        <v>1412</v>
      </c>
    </row>
    <row r="494" spans="1:20" x14ac:dyDescent="0.2">
      <c r="A494" t="s">
        <v>1333</v>
      </c>
      <c r="B494" t="s">
        <v>1332</v>
      </c>
      <c r="C494">
        <v>3</v>
      </c>
      <c r="D494">
        <v>1</v>
      </c>
      <c r="E494">
        <v>20</v>
      </c>
      <c r="F494" t="s">
        <v>1491</v>
      </c>
      <c r="G494" t="s">
        <v>1402</v>
      </c>
      <c r="L494" t="s">
        <v>1403</v>
      </c>
      <c r="S494" t="s">
        <v>1429</v>
      </c>
    </row>
    <row r="495" spans="1:20" x14ac:dyDescent="0.2">
      <c r="A495" t="s">
        <v>247</v>
      </c>
      <c r="B495" t="s">
        <v>246</v>
      </c>
      <c r="C495">
        <v>3</v>
      </c>
      <c r="D495">
        <v>2</v>
      </c>
      <c r="E495">
        <v>20</v>
      </c>
      <c r="F495" t="s">
        <v>1491</v>
      </c>
      <c r="G495" t="s">
        <v>1402</v>
      </c>
      <c r="L495" t="s">
        <v>1403</v>
      </c>
      <c r="M495" t="s">
        <v>1403</v>
      </c>
      <c r="S495" t="s">
        <v>1419</v>
      </c>
    </row>
    <row r="496" spans="1:20" x14ac:dyDescent="0.2">
      <c r="A496" t="s">
        <v>387</v>
      </c>
      <c r="B496" t="s">
        <v>386</v>
      </c>
      <c r="C496">
        <v>1</v>
      </c>
      <c r="D496">
        <v>0</v>
      </c>
      <c r="E496">
        <v>20</v>
      </c>
      <c r="F496" t="s">
        <v>1398</v>
      </c>
      <c r="G496" t="s">
        <v>1402</v>
      </c>
      <c r="R496" t="s">
        <v>1403</v>
      </c>
    </row>
    <row r="497" spans="1:20" x14ac:dyDescent="0.2">
      <c r="A497" t="s">
        <v>709</v>
      </c>
      <c r="B497" t="s">
        <v>708</v>
      </c>
      <c r="C497">
        <v>1</v>
      </c>
      <c r="D497">
        <v>2</v>
      </c>
      <c r="E497">
        <v>20</v>
      </c>
      <c r="F497" t="s">
        <v>1398</v>
      </c>
      <c r="G497" t="s">
        <v>1402</v>
      </c>
      <c r="K497" t="s">
        <v>1403</v>
      </c>
    </row>
    <row r="498" spans="1:20" x14ac:dyDescent="0.2">
      <c r="A498" t="s">
        <v>743</v>
      </c>
      <c r="B498" t="s">
        <v>742</v>
      </c>
      <c r="C498">
        <v>1</v>
      </c>
      <c r="D498">
        <v>1</v>
      </c>
      <c r="E498">
        <v>20</v>
      </c>
      <c r="F498" t="s">
        <v>1398</v>
      </c>
      <c r="G498" t="s">
        <v>1402</v>
      </c>
      <c r="K498" t="s">
        <v>1403</v>
      </c>
      <c r="S498" t="s">
        <v>1480</v>
      </c>
    </row>
    <row r="499" spans="1:20" x14ac:dyDescent="0.2">
      <c r="A499" t="s">
        <v>1068</v>
      </c>
      <c r="B499" t="s">
        <v>1067</v>
      </c>
      <c r="C499">
        <v>1</v>
      </c>
      <c r="D499">
        <v>2</v>
      </c>
      <c r="E499">
        <v>20</v>
      </c>
      <c r="F499" t="s">
        <v>1398</v>
      </c>
      <c r="G499" t="s">
        <v>1402</v>
      </c>
      <c r="K499" t="s">
        <v>1403</v>
      </c>
      <c r="P499" t="s">
        <v>1403</v>
      </c>
      <c r="S499" t="s">
        <v>1438</v>
      </c>
      <c r="T499" t="s">
        <v>1480</v>
      </c>
    </row>
    <row r="500" spans="1:20" x14ac:dyDescent="0.2">
      <c r="A500" t="s">
        <v>1329</v>
      </c>
      <c r="B500" t="s">
        <v>1328</v>
      </c>
      <c r="C500">
        <v>1</v>
      </c>
      <c r="D500">
        <v>1</v>
      </c>
      <c r="E500">
        <v>20</v>
      </c>
      <c r="F500" t="s">
        <v>1398</v>
      </c>
      <c r="G500" t="s">
        <v>1402</v>
      </c>
      <c r="I500" t="s">
        <v>1403</v>
      </c>
      <c r="S500" t="s">
        <v>1427</v>
      </c>
      <c r="T500" t="s">
        <v>1432</v>
      </c>
    </row>
    <row r="501" spans="1:20" x14ac:dyDescent="0.2">
      <c r="A501" t="s">
        <v>225</v>
      </c>
      <c r="B501" t="s">
        <v>224</v>
      </c>
      <c r="C501">
        <v>1</v>
      </c>
      <c r="D501">
        <v>1</v>
      </c>
      <c r="E501">
        <v>20</v>
      </c>
      <c r="F501" t="s">
        <v>1398</v>
      </c>
      <c r="G501" t="s">
        <v>1402</v>
      </c>
      <c r="K501" t="s">
        <v>1403</v>
      </c>
      <c r="N501" t="s">
        <v>1403</v>
      </c>
      <c r="S501" t="s">
        <v>1404</v>
      </c>
      <c r="T501" t="s">
        <v>1480</v>
      </c>
    </row>
    <row r="502" spans="1:20" x14ac:dyDescent="0.2">
      <c r="A502" t="s">
        <v>221</v>
      </c>
      <c r="B502" t="s">
        <v>220</v>
      </c>
      <c r="C502">
        <v>1</v>
      </c>
      <c r="D502">
        <v>2</v>
      </c>
      <c r="E502">
        <v>20</v>
      </c>
      <c r="F502" t="s">
        <v>1398</v>
      </c>
      <c r="G502" t="s">
        <v>1402</v>
      </c>
      <c r="I502" t="s">
        <v>1403</v>
      </c>
      <c r="S502" t="s">
        <v>1427</v>
      </c>
      <c r="T502" t="s">
        <v>1438</v>
      </c>
    </row>
    <row r="503" spans="1:20" x14ac:dyDescent="0.2">
      <c r="A503" t="s">
        <v>1066</v>
      </c>
      <c r="B503" t="s">
        <v>1065</v>
      </c>
      <c r="C503">
        <v>2</v>
      </c>
      <c r="D503">
        <v>1</v>
      </c>
      <c r="E503">
        <v>20</v>
      </c>
      <c r="F503" t="s">
        <v>1398</v>
      </c>
      <c r="G503" t="s">
        <v>1402</v>
      </c>
      <c r="K503" t="s">
        <v>1403</v>
      </c>
      <c r="L503" t="s">
        <v>1403</v>
      </c>
    </row>
    <row r="504" spans="1:20" x14ac:dyDescent="0.2">
      <c r="A504" t="s">
        <v>227</v>
      </c>
      <c r="B504" t="s">
        <v>226</v>
      </c>
      <c r="C504">
        <v>2</v>
      </c>
      <c r="D504">
        <v>0</v>
      </c>
      <c r="E504">
        <v>20</v>
      </c>
      <c r="F504" t="s">
        <v>1398</v>
      </c>
      <c r="G504" t="s">
        <v>1402</v>
      </c>
      <c r="R504" t="s">
        <v>1403</v>
      </c>
    </row>
    <row r="505" spans="1:20" x14ac:dyDescent="0.2">
      <c r="A505" t="s">
        <v>962</v>
      </c>
      <c r="B505" t="s">
        <v>961</v>
      </c>
      <c r="C505">
        <v>2</v>
      </c>
      <c r="D505">
        <v>2</v>
      </c>
      <c r="E505">
        <v>20</v>
      </c>
      <c r="F505" t="s">
        <v>1398</v>
      </c>
      <c r="G505" t="s">
        <v>1402</v>
      </c>
      <c r="R505" t="s">
        <v>1403</v>
      </c>
    </row>
    <row r="506" spans="1:20" x14ac:dyDescent="0.2">
      <c r="A506" t="s">
        <v>1386</v>
      </c>
      <c r="B506" t="s">
        <v>1385</v>
      </c>
      <c r="C506">
        <v>2</v>
      </c>
      <c r="D506">
        <v>1</v>
      </c>
      <c r="E506">
        <v>20</v>
      </c>
      <c r="F506" t="s">
        <v>1398</v>
      </c>
      <c r="G506" t="s">
        <v>1402</v>
      </c>
      <c r="K506" t="s">
        <v>1403</v>
      </c>
      <c r="L506" t="s">
        <v>1403</v>
      </c>
    </row>
    <row r="507" spans="1:20" x14ac:dyDescent="0.2">
      <c r="A507" t="s">
        <v>596</v>
      </c>
      <c r="B507" t="s">
        <v>594</v>
      </c>
      <c r="C507">
        <v>2</v>
      </c>
      <c r="D507">
        <v>2</v>
      </c>
      <c r="E507">
        <v>20</v>
      </c>
      <c r="F507" t="s">
        <v>1398</v>
      </c>
      <c r="G507" t="s">
        <v>1402</v>
      </c>
      <c r="K507" t="s">
        <v>1403</v>
      </c>
      <c r="N507" t="s">
        <v>1403</v>
      </c>
      <c r="S507" t="s">
        <v>1405</v>
      </c>
      <c r="T507" t="s">
        <v>1480</v>
      </c>
    </row>
    <row r="508" spans="1:20" x14ac:dyDescent="0.2">
      <c r="A508" t="s">
        <v>805</v>
      </c>
      <c r="B508" t="s">
        <v>804</v>
      </c>
      <c r="C508">
        <v>2</v>
      </c>
      <c r="D508">
        <v>2</v>
      </c>
      <c r="E508">
        <v>20</v>
      </c>
      <c r="F508" t="s">
        <v>1398</v>
      </c>
      <c r="G508" t="s">
        <v>1402</v>
      </c>
      <c r="K508" t="s">
        <v>1403</v>
      </c>
      <c r="S508" t="s">
        <v>1427</v>
      </c>
      <c r="T508" t="s">
        <v>1480</v>
      </c>
    </row>
    <row r="509" spans="1:20" x14ac:dyDescent="0.2">
      <c r="A509" t="s">
        <v>431</v>
      </c>
      <c r="B509" t="s">
        <v>430</v>
      </c>
      <c r="C509">
        <v>2</v>
      </c>
      <c r="D509">
        <v>2</v>
      </c>
      <c r="E509">
        <v>20</v>
      </c>
      <c r="F509" t="s">
        <v>1398</v>
      </c>
      <c r="G509" t="s">
        <v>1402</v>
      </c>
      <c r="K509" t="s">
        <v>1403</v>
      </c>
      <c r="S509" t="s">
        <v>1465</v>
      </c>
      <c r="T509" t="s">
        <v>1480</v>
      </c>
    </row>
    <row r="510" spans="1:20" x14ac:dyDescent="0.2">
      <c r="A510" t="s">
        <v>1034</v>
      </c>
      <c r="B510" t="s">
        <v>1033</v>
      </c>
      <c r="C510">
        <v>2</v>
      </c>
      <c r="D510">
        <v>1</v>
      </c>
      <c r="E510">
        <v>20</v>
      </c>
      <c r="F510" t="s">
        <v>1398</v>
      </c>
      <c r="G510" t="s">
        <v>1402</v>
      </c>
      <c r="K510" t="s">
        <v>1403</v>
      </c>
      <c r="S510" t="s">
        <v>1427</v>
      </c>
    </row>
    <row r="511" spans="1:20" x14ac:dyDescent="0.2">
      <c r="A511" t="s">
        <v>1388</v>
      </c>
      <c r="B511" t="s">
        <v>1387</v>
      </c>
      <c r="C511">
        <v>2</v>
      </c>
      <c r="D511">
        <v>2</v>
      </c>
      <c r="E511">
        <v>20</v>
      </c>
      <c r="F511" t="s">
        <v>1398</v>
      </c>
      <c r="G511" t="s">
        <v>1402</v>
      </c>
      <c r="I511" t="s">
        <v>1403</v>
      </c>
      <c r="S511" t="s">
        <v>1427</v>
      </c>
    </row>
    <row r="512" spans="1:20" x14ac:dyDescent="0.2">
      <c r="A512" t="s">
        <v>1110</v>
      </c>
      <c r="B512" t="s">
        <v>1109</v>
      </c>
      <c r="C512">
        <v>3</v>
      </c>
      <c r="D512">
        <v>2</v>
      </c>
      <c r="E512">
        <v>20</v>
      </c>
      <c r="F512" t="s">
        <v>1398</v>
      </c>
      <c r="G512" t="s">
        <v>1402</v>
      </c>
      <c r="K512" t="s">
        <v>1403</v>
      </c>
      <c r="S512" t="s">
        <v>1408</v>
      </c>
      <c r="T512" t="s">
        <v>1480</v>
      </c>
    </row>
    <row r="513" spans="1:22" x14ac:dyDescent="0.2">
      <c r="A513" t="s">
        <v>551</v>
      </c>
      <c r="B513" t="s">
        <v>550</v>
      </c>
      <c r="C513">
        <v>3</v>
      </c>
      <c r="D513">
        <v>2</v>
      </c>
      <c r="E513">
        <v>20</v>
      </c>
      <c r="F513" t="s">
        <v>1398</v>
      </c>
      <c r="G513" t="s">
        <v>1402</v>
      </c>
      <c r="N513" t="s">
        <v>1403</v>
      </c>
      <c r="S513" t="s">
        <v>1419</v>
      </c>
      <c r="T513" t="s">
        <v>1480</v>
      </c>
    </row>
    <row r="514" spans="1:22" x14ac:dyDescent="0.2">
      <c r="A514" t="s">
        <v>970</v>
      </c>
      <c r="B514" t="s">
        <v>969</v>
      </c>
      <c r="C514">
        <v>3</v>
      </c>
      <c r="D514">
        <v>1</v>
      </c>
      <c r="E514">
        <v>20</v>
      </c>
      <c r="F514" t="s">
        <v>1398</v>
      </c>
      <c r="G514" t="s">
        <v>1402</v>
      </c>
      <c r="K514" t="s">
        <v>1403</v>
      </c>
    </row>
    <row r="515" spans="1:22" x14ac:dyDescent="0.2">
      <c r="A515" t="s">
        <v>680</v>
      </c>
      <c r="B515" t="s">
        <v>679</v>
      </c>
      <c r="C515">
        <v>3</v>
      </c>
      <c r="D515">
        <v>1</v>
      </c>
      <c r="E515">
        <v>20</v>
      </c>
      <c r="F515" t="s">
        <v>1398</v>
      </c>
      <c r="G515" t="s">
        <v>1402</v>
      </c>
      <c r="K515" t="s">
        <v>1403</v>
      </c>
      <c r="N515" t="s">
        <v>1403</v>
      </c>
      <c r="S515" t="s">
        <v>1480</v>
      </c>
      <c r="T515" t="s">
        <v>1404</v>
      </c>
    </row>
    <row r="516" spans="1:22" x14ac:dyDescent="0.2">
      <c r="A516" t="s">
        <v>870</v>
      </c>
      <c r="B516" t="s">
        <v>869</v>
      </c>
      <c r="C516">
        <v>3</v>
      </c>
      <c r="D516">
        <v>2</v>
      </c>
      <c r="E516">
        <v>20</v>
      </c>
      <c r="F516" t="s">
        <v>1398</v>
      </c>
      <c r="G516" t="s">
        <v>1402</v>
      </c>
      <c r="K516" t="s">
        <v>1403</v>
      </c>
      <c r="S516" t="s">
        <v>1480</v>
      </c>
    </row>
    <row r="517" spans="1:22" x14ac:dyDescent="0.2">
      <c r="A517" t="s">
        <v>80</v>
      </c>
      <c r="B517" t="s">
        <v>79</v>
      </c>
      <c r="C517">
        <v>1</v>
      </c>
      <c r="D517">
        <v>2</v>
      </c>
      <c r="E517">
        <v>20</v>
      </c>
      <c r="F517" t="s">
        <v>1494</v>
      </c>
      <c r="G517" t="s">
        <v>1402</v>
      </c>
      <c r="M517" t="s">
        <v>1403</v>
      </c>
      <c r="S517" t="s">
        <v>1429</v>
      </c>
      <c r="U517" t="s">
        <v>1495</v>
      </c>
    </row>
    <row r="518" spans="1:22" x14ac:dyDescent="0.2">
      <c r="A518" t="s">
        <v>1245</v>
      </c>
      <c r="B518" t="s">
        <v>1244</v>
      </c>
      <c r="C518">
        <v>1</v>
      </c>
      <c r="D518">
        <v>1</v>
      </c>
      <c r="E518">
        <v>20</v>
      </c>
      <c r="F518" t="s">
        <v>1494</v>
      </c>
      <c r="G518" t="s">
        <v>1402</v>
      </c>
      <c r="L518" t="s">
        <v>1403</v>
      </c>
    </row>
    <row r="519" spans="1:22" x14ac:dyDescent="0.2">
      <c r="A519" t="s">
        <v>81</v>
      </c>
      <c r="B519" t="s">
        <v>79</v>
      </c>
      <c r="C519">
        <v>2</v>
      </c>
      <c r="D519">
        <v>2</v>
      </c>
      <c r="E519">
        <v>20</v>
      </c>
      <c r="F519" t="s">
        <v>1494</v>
      </c>
      <c r="G519" t="s">
        <v>1402</v>
      </c>
      <c r="L519" t="s">
        <v>1403</v>
      </c>
      <c r="M519" t="s">
        <v>1403</v>
      </c>
    </row>
    <row r="520" spans="1:22" x14ac:dyDescent="0.2">
      <c r="A520" t="s">
        <v>1273</v>
      </c>
      <c r="B520" t="s">
        <v>1272</v>
      </c>
      <c r="C520">
        <v>2</v>
      </c>
      <c r="D520">
        <v>1</v>
      </c>
      <c r="E520">
        <v>20</v>
      </c>
      <c r="F520" t="s">
        <v>1494</v>
      </c>
      <c r="G520" t="s">
        <v>1402</v>
      </c>
      <c r="M520" t="s">
        <v>1403</v>
      </c>
      <c r="S520" t="s">
        <v>1418</v>
      </c>
      <c r="U520" t="s">
        <v>1495</v>
      </c>
    </row>
    <row r="521" spans="1:22" x14ac:dyDescent="0.2">
      <c r="A521" t="s">
        <v>1106</v>
      </c>
      <c r="B521" t="s">
        <v>1105</v>
      </c>
      <c r="C521">
        <v>2</v>
      </c>
      <c r="D521">
        <v>0</v>
      </c>
      <c r="E521">
        <v>20</v>
      </c>
      <c r="F521" t="s">
        <v>1494</v>
      </c>
      <c r="G521" t="s">
        <v>1402</v>
      </c>
      <c r="N521" t="s">
        <v>1403</v>
      </c>
    </row>
    <row r="522" spans="1:22" x14ac:dyDescent="0.2">
      <c r="A522" t="s">
        <v>223</v>
      </c>
      <c r="B522" t="s">
        <v>222</v>
      </c>
      <c r="C522">
        <v>2</v>
      </c>
      <c r="D522">
        <v>2</v>
      </c>
      <c r="E522">
        <v>20</v>
      </c>
      <c r="F522" t="s">
        <v>1494</v>
      </c>
      <c r="G522" t="s">
        <v>1402</v>
      </c>
      <c r="L522" t="s">
        <v>1403</v>
      </c>
      <c r="M522" t="s">
        <v>1403</v>
      </c>
    </row>
    <row r="523" spans="1:22" x14ac:dyDescent="0.2">
      <c r="A523" t="s">
        <v>1103</v>
      </c>
      <c r="B523" t="s">
        <v>1102</v>
      </c>
      <c r="C523">
        <v>3</v>
      </c>
      <c r="D523">
        <v>2</v>
      </c>
      <c r="E523">
        <v>20</v>
      </c>
      <c r="F523" t="s">
        <v>1494</v>
      </c>
      <c r="G523" t="s">
        <v>1402</v>
      </c>
      <c r="R523" t="s">
        <v>1403</v>
      </c>
      <c r="U523" t="s">
        <v>1495</v>
      </c>
      <c r="V523" t="s">
        <v>1104</v>
      </c>
    </row>
    <row r="524" spans="1:22" x14ac:dyDescent="0.2">
      <c r="A524" t="s">
        <v>357</v>
      </c>
      <c r="B524" t="s">
        <v>356</v>
      </c>
      <c r="C524">
        <v>3</v>
      </c>
      <c r="D524">
        <v>1</v>
      </c>
      <c r="E524">
        <v>20</v>
      </c>
      <c r="F524" t="s">
        <v>1494</v>
      </c>
      <c r="G524" t="s">
        <v>1402</v>
      </c>
      <c r="O524" t="s">
        <v>1403</v>
      </c>
      <c r="U524" t="s">
        <v>1495</v>
      </c>
    </row>
    <row r="525" spans="1:22" x14ac:dyDescent="0.2">
      <c r="A525" t="s">
        <v>1091</v>
      </c>
      <c r="B525" t="s">
        <v>1090</v>
      </c>
      <c r="C525">
        <v>5</v>
      </c>
      <c r="D525">
        <v>1</v>
      </c>
      <c r="E525">
        <v>20</v>
      </c>
      <c r="F525" t="s">
        <v>1494</v>
      </c>
      <c r="G525" t="s">
        <v>1402</v>
      </c>
      <c r="R525" t="s">
        <v>1403</v>
      </c>
    </row>
    <row r="526" spans="1:22" x14ac:dyDescent="0.2">
      <c r="A526" t="s">
        <v>1093</v>
      </c>
      <c r="B526" t="s">
        <v>1092</v>
      </c>
      <c r="C526">
        <v>5</v>
      </c>
      <c r="D526">
        <v>2</v>
      </c>
      <c r="E526">
        <v>20</v>
      </c>
      <c r="F526" t="s">
        <v>1494</v>
      </c>
      <c r="G526" t="s">
        <v>1402</v>
      </c>
      <c r="R526" t="s">
        <v>1403</v>
      </c>
    </row>
    <row r="527" spans="1:22" x14ac:dyDescent="0.2">
      <c r="A527" t="s">
        <v>1095</v>
      </c>
      <c r="B527" t="s">
        <v>1094</v>
      </c>
      <c r="C527">
        <v>5</v>
      </c>
      <c r="D527">
        <v>0</v>
      </c>
      <c r="E527">
        <v>20</v>
      </c>
      <c r="F527" t="s">
        <v>1494</v>
      </c>
      <c r="G527" t="s">
        <v>1402</v>
      </c>
      <c r="R527" t="s">
        <v>1403</v>
      </c>
    </row>
    <row r="528" spans="1:22" x14ac:dyDescent="0.2">
      <c r="A528" t="s">
        <v>1097</v>
      </c>
      <c r="B528" t="s">
        <v>1096</v>
      </c>
      <c r="C528">
        <v>5</v>
      </c>
      <c r="D528">
        <v>0</v>
      </c>
      <c r="E528">
        <v>20</v>
      </c>
      <c r="F528" t="s">
        <v>1494</v>
      </c>
      <c r="G528" t="s">
        <v>1402</v>
      </c>
      <c r="R528" t="s">
        <v>1403</v>
      </c>
    </row>
    <row r="529" spans="1:22" x14ac:dyDescent="0.2">
      <c r="A529" t="s">
        <v>1099</v>
      </c>
      <c r="B529" t="s">
        <v>1098</v>
      </c>
      <c r="C529">
        <v>5</v>
      </c>
      <c r="D529">
        <v>0</v>
      </c>
      <c r="E529">
        <v>20</v>
      </c>
      <c r="F529" t="s">
        <v>1494</v>
      </c>
      <c r="G529" t="s">
        <v>1402</v>
      </c>
      <c r="R529" t="s">
        <v>1403</v>
      </c>
    </row>
    <row r="530" spans="1:22" x14ac:dyDescent="0.2">
      <c r="A530" t="s">
        <v>1175</v>
      </c>
      <c r="B530" t="s">
        <v>1174</v>
      </c>
      <c r="C530">
        <v>1</v>
      </c>
      <c r="D530">
        <v>2</v>
      </c>
      <c r="E530">
        <v>20</v>
      </c>
      <c r="F530" t="s">
        <v>1496</v>
      </c>
      <c r="G530" t="s">
        <v>1402</v>
      </c>
    </row>
    <row r="531" spans="1:22" x14ac:dyDescent="0.2">
      <c r="A531" t="s">
        <v>371</v>
      </c>
      <c r="B531" t="s">
        <v>370</v>
      </c>
      <c r="C531">
        <v>1</v>
      </c>
      <c r="D531">
        <v>1</v>
      </c>
      <c r="E531">
        <v>20</v>
      </c>
      <c r="F531" t="s">
        <v>1496</v>
      </c>
      <c r="G531" t="s">
        <v>1402</v>
      </c>
      <c r="O531" t="s">
        <v>1403</v>
      </c>
    </row>
    <row r="532" spans="1:22" x14ac:dyDescent="0.2">
      <c r="A532" t="s">
        <v>652</v>
      </c>
      <c r="B532" t="s">
        <v>651</v>
      </c>
      <c r="C532">
        <v>1</v>
      </c>
      <c r="D532">
        <v>1</v>
      </c>
      <c r="E532">
        <v>20</v>
      </c>
      <c r="F532" t="s">
        <v>1463</v>
      </c>
      <c r="G532" t="s">
        <v>1402</v>
      </c>
      <c r="N532" t="s">
        <v>1403</v>
      </c>
      <c r="S532" t="s">
        <v>1406</v>
      </c>
      <c r="T532" t="s">
        <v>1411</v>
      </c>
    </row>
    <row r="533" spans="1:22" x14ac:dyDescent="0.2">
      <c r="A533" t="s">
        <v>1082</v>
      </c>
      <c r="B533" t="s">
        <v>1081</v>
      </c>
      <c r="C533">
        <v>1</v>
      </c>
      <c r="D533">
        <v>2</v>
      </c>
      <c r="E533">
        <v>20</v>
      </c>
      <c r="F533" t="s">
        <v>1463</v>
      </c>
      <c r="G533" t="s">
        <v>1402</v>
      </c>
      <c r="N533" t="s">
        <v>1403</v>
      </c>
      <c r="S533" t="s">
        <v>1406</v>
      </c>
      <c r="T533" t="s">
        <v>1411</v>
      </c>
    </row>
    <row r="534" spans="1:22" x14ac:dyDescent="0.2">
      <c r="A534" t="s">
        <v>217</v>
      </c>
      <c r="B534" t="s">
        <v>216</v>
      </c>
      <c r="C534">
        <v>1</v>
      </c>
      <c r="D534">
        <v>2</v>
      </c>
      <c r="E534">
        <v>20</v>
      </c>
      <c r="F534" t="s">
        <v>1496</v>
      </c>
      <c r="G534" t="s">
        <v>1402</v>
      </c>
      <c r="O534" t="s">
        <v>1403</v>
      </c>
    </row>
    <row r="535" spans="1:22" x14ac:dyDescent="0.2">
      <c r="A535" t="s">
        <v>646</v>
      </c>
      <c r="B535" t="s">
        <v>645</v>
      </c>
      <c r="C535">
        <v>1</v>
      </c>
      <c r="D535">
        <v>1</v>
      </c>
      <c r="E535">
        <v>10</v>
      </c>
      <c r="F535" t="s">
        <v>1496</v>
      </c>
      <c r="G535" t="s">
        <v>1402</v>
      </c>
    </row>
    <row r="536" spans="1:22" x14ac:dyDescent="0.2">
      <c r="A536" t="s">
        <v>283</v>
      </c>
      <c r="B536" t="s">
        <v>282</v>
      </c>
      <c r="C536">
        <v>1</v>
      </c>
      <c r="D536">
        <v>2</v>
      </c>
      <c r="E536">
        <v>20</v>
      </c>
      <c r="F536" t="s">
        <v>1496</v>
      </c>
      <c r="G536" t="s">
        <v>1402</v>
      </c>
      <c r="P536" t="s">
        <v>1403</v>
      </c>
    </row>
    <row r="537" spans="1:22" x14ac:dyDescent="0.2">
      <c r="A537" t="s">
        <v>281</v>
      </c>
      <c r="B537" t="s">
        <v>280</v>
      </c>
      <c r="C537">
        <v>1</v>
      </c>
      <c r="D537">
        <v>2</v>
      </c>
      <c r="E537">
        <v>10</v>
      </c>
      <c r="F537" t="s">
        <v>1496</v>
      </c>
      <c r="G537" t="s">
        <v>1402</v>
      </c>
      <c r="P537" t="s">
        <v>1403</v>
      </c>
    </row>
    <row r="538" spans="1:22" x14ac:dyDescent="0.2">
      <c r="A538" t="s">
        <v>365</v>
      </c>
      <c r="B538" t="s">
        <v>364</v>
      </c>
      <c r="C538">
        <v>2</v>
      </c>
      <c r="D538">
        <v>1</v>
      </c>
      <c r="E538">
        <v>20</v>
      </c>
      <c r="F538" t="s">
        <v>1496</v>
      </c>
      <c r="G538" t="s">
        <v>1402</v>
      </c>
      <c r="I538" t="s">
        <v>1403</v>
      </c>
      <c r="J538" t="s">
        <v>1403</v>
      </c>
      <c r="O538" t="s">
        <v>1403</v>
      </c>
      <c r="S538" t="s">
        <v>1408</v>
      </c>
    </row>
    <row r="539" spans="1:22" x14ac:dyDescent="0.2">
      <c r="A539" t="s">
        <v>136</v>
      </c>
      <c r="B539" t="s">
        <v>135</v>
      </c>
      <c r="C539">
        <v>2</v>
      </c>
      <c r="D539">
        <v>1</v>
      </c>
      <c r="E539">
        <v>20</v>
      </c>
      <c r="F539" t="s">
        <v>1496</v>
      </c>
      <c r="G539" t="s">
        <v>1402</v>
      </c>
      <c r="K539" t="s">
        <v>1403</v>
      </c>
      <c r="N539" t="s">
        <v>1403</v>
      </c>
      <c r="S539" t="s">
        <v>1480</v>
      </c>
      <c r="T539" t="s">
        <v>1419</v>
      </c>
    </row>
    <row r="540" spans="1:22" x14ac:dyDescent="0.2">
      <c r="A540" t="s">
        <v>1078</v>
      </c>
      <c r="B540" t="s">
        <v>1077</v>
      </c>
      <c r="C540">
        <v>2</v>
      </c>
      <c r="D540">
        <v>1</v>
      </c>
      <c r="E540">
        <v>20</v>
      </c>
      <c r="F540" t="s">
        <v>1496</v>
      </c>
      <c r="G540" t="s">
        <v>1402</v>
      </c>
    </row>
    <row r="541" spans="1:22" x14ac:dyDescent="0.2">
      <c r="A541" t="s">
        <v>681</v>
      </c>
      <c r="B541" t="s">
        <v>679</v>
      </c>
      <c r="C541">
        <v>3</v>
      </c>
      <c r="D541">
        <v>1</v>
      </c>
      <c r="E541">
        <v>20</v>
      </c>
      <c r="F541" t="s">
        <v>1496</v>
      </c>
      <c r="G541" t="s">
        <v>1402</v>
      </c>
    </row>
    <row r="542" spans="1:22" x14ac:dyDescent="0.2">
      <c r="A542" t="s">
        <v>1027</v>
      </c>
      <c r="B542" t="s">
        <v>1026</v>
      </c>
      <c r="C542">
        <v>1</v>
      </c>
      <c r="D542">
        <v>1</v>
      </c>
      <c r="E542">
        <v>10</v>
      </c>
      <c r="F542" t="s">
        <v>1497</v>
      </c>
      <c r="G542" t="s">
        <v>1402</v>
      </c>
      <c r="L542" t="s">
        <v>1403</v>
      </c>
      <c r="M542" t="s">
        <v>1403</v>
      </c>
      <c r="S542" t="s">
        <v>1428</v>
      </c>
      <c r="T542" t="s">
        <v>1418</v>
      </c>
    </row>
    <row r="543" spans="1:22" x14ac:dyDescent="0.2">
      <c r="A543" t="s">
        <v>348</v>
      </c>
      <c r="B543" t="s">
        <v>347</v>
      </c>
      <c r="C543">
        <v>1</v>
      </c>
      <c r="D543">
        <v>2</v>
      </c>
      <c r="E543">
        <v>10</v>
      </c>
      <c r="F543" t="s">
        <v>1497</v>
      </c>
      <c r="G543" t="s">
        <v>1402</v>
      </c>
      <c r="L543" t="s">
        <v>1403</v>
      </c>
      <c r="S543" t="s">
        <v>1412</v>
      </c>
    </row>
    <row r="544" spans="1:22" x14ac:dyDescent="0.2">
      <c r="A544" t="s">
        <v>809</v>
      </c>
      <c r="B544" t="s">
        <v>808</v>
      </c>
      <c r="C544">
        <v>1</v>
      </c>
      <c r="D544">
        <v>1</v>
      </c>
      <c r="E544">
        <v>10</v>
      </c>
      <c r="F544" t="s">
        <v>1497</v>
      </c>
      <c r="G544" t="s">
        <v>1402</v>
      </c>
      <c r="I544" t="s">
        <v>1403</v>
      </c>
      <c r="J544" t="s">
        <v>1403</v>
      </c>
      <c r="V544" t="s">
        <v>810</v>
      </c>
    </row>
    <row r="545" spans="1:22" x14ac:dyDescent="0.2">
      <c r="A545" t="s">
        <v>695</v>
      </c>
      <c r="B545" t="s">
        <v>694</v>
      </c>
      <c r="C545">
        <v>1</v>
      </c>
      <c r="D545">
        <v>2</v>
      </c>
      <c r="E545">
        <v>10</v>
      </c>
      <c r="F545" t="s">
        <v>1497</v>
      </c>
      <c r="G545" t="s">
        <v>1402</v>
      </c>
      <c r="I545" t="s">
        <v>1403</v>
      </c>
      <c r="J545" t="s">
        <v>1403</v>
      </c>
      <c r="V545" t="s">
        <v>696</v>
      </c>
    </row>
    <row r="546" spans="1:22" x14ac:dyDescent="0.2">
      <c r="A546" t="s">
        <v>704</v>
      </c>
      <c r="B546" t="s">
        <v>703</v>
      </c>
      <c r="C546">
        <v>1</v>
      </c>
      <c r="D546">
        <v>1</v>
      </c>
      <c r="E546">
        <v>20</v>
      </c>
      <c r="F546" t="s">
        <v>1497</v>
      </c>
      <c r="G546" t="s">
        <v>1402</v>
      </c>
      <c r="M546" t="s">
        <v>1403</v>
      </c>
      <c r="O546" t="s">
        <v>1403</v>
      </c>
      <c r="S546" t="s">
        <v>1409</v>
      </c>
    </row>
    <row r="547" spans="1:22" x14ac:dyDescent="0.2">
      <c r="A547" t="s">
        <v>166</v>
      </c>
      <c r="B547" t="s">
        <v>165</v>
      </c>
      <c r="C547">
        <v>2</v>
      </c>
      <c r="D547">
        <v>2</v>
      </c>
      <c r="E547">
        <v>20</v>
      </c>
      <c r="F547" t="s">
        <v>1497</v>
      </c>
      <c r="G547" t="s">
        <v>1402</v>
      </c>
      <c r="K547" t="s">
        <v>1403</v>
      </c>
      <c r="S547" t="s">
        <v>1419</v>
      </c>
      <c r="T547" t="s">
        <v>1420</v>
      </c>
      <c r="V547" t="s">
        <v>167</v>
      </c>
    </row>
    <row r="548" spans="1:22" x14ac:dyDescent="0.2">
      <c r="A548" t="s">
        <v>169</v>
      </c>
      <c r="B548" t="s">
        <v>168</v>
      </c>
      <c r="C548">
        <v>2</v>
      </c>
      <c r="D548">
        <v>1</v>
      </c>
      <c r="E548">
        <v>20</v>
      </c>
      <c r="F548" t="s">
        <v>1497</v>
      </c>
      <c r="G548" t="s">
        <v>1402</v>
      </c>
      <c r="K548" t="s">
        <v>1403</v>
      </c>
      <c r="S548" t="s">
        <v>1480</v>
      </c>
    </row>
    <row r="549" spans="1:22" x14ac:dyDescent="0.2">
      <c r="A549" t="s">
        <v>1004</v>
      </c>
      <c r="B549" t="s">
        <v>1003</v>
      </c>
      <c r="C549">
        <v>2</v>
      </c>
      <c r="D549">
        <v>1</v>
      </c>
      <c r="E549">
        <v>20</v>
      </c>
      <c r="F549" t="s">
        <v>1497</v>
      </c>
      <c r="G549" t="s">
        <v>1402</v>
      </c>
      <c r="M549" t="s">
        <v>1403</v>
      </c>
      <c r="S549" t="s">
        <v>1409</v>
      </c>
    </row>
    <row r="550" spans="1:22" x14ac:dyDescent="0.2">
      <c r="A550" t="s">
        <v>892</v>
      </c>
      <c r="B550" t="s">
        <v>891</v>
      </c>
      <c r="C550">
        <v>2</v>
      </c>
      <c r="D550">
        <v>2</v>
      </c>
      <c r="E550">
        <v>20</v>
      </c>
      <c r="F550" t="s">
        <v>1497</v>
      </c>
      <c r="G550" t="s">
        <v>1402</v>
      </c>
      <c r="N550" t="s">
        <v>1403</v>
      </c>
      <c r="S550" t="s">
        <v>1408</v>
      </c>
      <c r="T550" t="s">
        <v>1405</v>
      </c>
    </row>
    <row r="551" spans="1:22" x14ac:dyDescent="0.2">
      <c r="A551" t="s">
        <v>1239</v>
      </c>
      <c r="B551" t="s">
        <v>1238</v>
      </c>
      <c r="C551">
        <v>2</v>
      </c>
      <c r="D551">
        <v>1</v>
      </c>
      <c r="E551">
        <v>20</v>
      </c>
      <c r="F551" t="s">
        <v>1497</v>
      </c>
      <c r="G551" t="s">
        <v>1402</v>
      </c>
      <c r="K551" t="s">
        <v>1403</v>
      </c>
      <c r="O551" t="s">
        <v>1403</v>
      </c>
    </row>
    <row r="552" spans="1:22" x14ac:dyDescent="0.2">
      <c r="A552" t="s">
        <v>1211</v>
      </c>
      <c r="B552" t="s">
        <v>1210</v>
      </c>
      <c r="C552">
        <v>3</v>
      </c>
      <c r="D552">
        <v>2</v>
      </c>
      <c r="E552">
        <v>20</v>
      </c>
      <c r="F552" t="s">
        <v>1497</v>
      </c>
      <c r="G552" t="s">
        <v>1402</v>
      </c>
      <c r="K552" t="s">
        <v>1403</v>
      </c>
      <c r="S552" t="s">
        <v>1442</v>
      </c>
    </row>
    <row r="553" spans="1:22" x14ac:dyDescent="0.2">
      <c r="A553" t="s">
        <v>1235</v>
      </c>
      <c r="B553" t="s">
        <v>1234</v>
      </c>
      <c r="C553">
        <v>3</v>
      </c>
      <c r="D553">
        <v>2</v>
      </c>
      <c r="E553">
        <v>20</v>
      </c>
      <c r="F553" t="s">
        <v>1497</v>
      </c>
      <c r="G553" t="s">
        <v>1402</v>
      </c>
    </row>
    <row r="554" spans="1:22" x14ac:dyDescent="0.2">
      <c r="A554" t="s">
        <v>930</v>
      </c>
      <c r="B554" t="s">
        <v>929</v>
      </c>
      <c r="C554">
        <v>3</v>
      </c>
      <c r="D554">
        <v>2</v>
      </c>
      <c r="E554">
        <v>20</v>
      </c>
      <c r="F554" t="s">
        <v>1497</v>
      </c>
      <c r="G554" t="s">
        <v>1402</v>
      </c>
      <c r="L554" t="s">
        <v>1403</v>
      </c>
      <c r="S554" t="s">
        <v>1412</v>
      </c>
    </row>
    <row r="555" spans="1:22" x14ac:dyDescent="0.2">
      <c r="A555" t="s">
        <v>1118</v>
      </c>
      <c r="B555" t="s">
        <v>1117</v>
      </c>
      <c r="C555">
        <v>3</v>
      </c>
      <c r="D555">
        <v>1</v>
      </c>
      <c r="E555">
        <v>20</v>
      </c>
      <c r="F555" t="s">
        <v>1497</v>
      </c>
      <c r="G555" t="s">
        <v>1402</v>
      </c>
      <c r="N555" t="s">
        <v>1403</v>
      </c>
      <c r="S555" t="s">
        <v>1405</v>
      </c>
    </row>
    <row r="556" spans="1:22" x14ac:dyDescent="0.2">
      <c r="A556" t="s">
        <v>171</v>
      </c>
      <c r="B556" t="s">
        <v>170</v>
      </c>
      <c r="C556">
        <v>3</v>
      </c>
      <c r="D556">
        <v>1</v>
      </c>
      <c r="E556">
        <v>20</v>
      </c>
      <c r="F556" t="s">
        <v>1497</v>
      </c>
      <c r="G556" t="s">
        <v>1402</v>
      </c>
      <c r="N556" t="s">
        <v>1403</v>
      </c>
      <c r="S556" t="s">
        <v>1405</v>
      </c>
      <c r="T556" t="s">
        <v>1414</v>
      </c>
    </row>
    <row r="557" spans="1:22" x14ac:dyDescent="0.2">
      <c r="A557" t="s">
        <v>479</v>
      </c>
      <c r="B557" t="s">
        <v>478</v>
      </c>
      <c r="C557">
        <v>3</v>
      </c>
      <c r="D557">
        <v>1</v>
      </c>
      <c r="E557">
        <v>20</v>
      </c>
      <c r="F557" t="s">
        <v>1497</v>
      </c>
      <c r="G557" t="s">
        <v>1402</v>
      </c>
      <c r="L557" t="s">
        <v>1403</v>
      </c>
      <c r="S557" t="s">
        <v>1408</v>
      </c>
    </row>
    <row r="558" spans="1:22" x14ac:dyDescent="0.2">
      <c r="A558" t="s">
        <v>1337</v>
      </c>
      <c r="B558" t="s">
        <v>1336</v>
      </c>
      <c r="C558">
        <v>3</v>
      </c>
      <c r="D558">
        <v>1</v>
      </c>
      <c r="E558">
        <v>20</v>
      </c>
      <c r="F558" t="s">
        <v>1498</v>
      </c>
      <c r="G558" t="s">
        <v>1402</v>
      </c>
    </row>
    <row r="559" spans="1:22" x14ac:dyDescent="0.2">
      <c r="A559" t="s">
        <v>391</v>
      </c>
      <c r="B559" t="s">
        <v>390</v>
      </c>
      <c r="C559">
        <v>1</v>
      </c>
      <c r="D559">
        <v>2</v>
      </c>
      <c r="E559">
        <v>20</v>
      </c>
      <c r="F559" t="s">
        <v>1499</v>
      </c>
      <c r="G559" t="s">
        <v>1402</v>
      </c>
    </row>
    <row r="560" spans="1:22" x14ac:dyDescent="0.2">
      <c r="A560" t="s">
        <v>441</v>
      </c>
      <c r="B560" t="s">
        <v>440</v>
      </c>
      <c r="C560">
        <v>1</v>
      </c>
      <c r="D560">
        <v>2</v>
      </c>
      <c r="E560">
        <v>20</v>
      </c>
      <c r="F560" t="s">
        <v>1499</v>
      </c>
      <c r="G560" t="s">
        <v>1402</v>
      </c>
      <c r="P560" t="s">
        <v>1403</v>
      </c>
      <c r="S560" t="s">
        <v>1438</v>
      </c>
    </row>
    <row r="561" spans="1:22" x14ac:dyDescent="0.2">
      <c r="A561" t="s">
        <v>666</v>
      </c>
      <c r="B561" t="s">
        <v>665</v>
      </c>
      <c r="C561">
        <v>1</v>
      </c>
      <c r="D561">
        <v>2</v>
      </c>
      <c r="E561">
        <v>20</v>
      </c>
      <c r="F561" t="s">
        <v>1499</v>
      </c>
      <c r="G561" t="s">
        <v>1402</v>
      </c>
      <c r="L561" t="s">
        <v>1403</v>
      </c>
      <c r="M561" t="s">
        <v>1403</v>
      </c>
      <c r="S561" t="s">
        <v>1428</v>
      </c>
    </row>
    <row r="562" spans="1:22" x14ac:dyDescent="0.2">
      <c r="A562" t="s">
        <v>323</v>
      </c>
      <c r="B562" t="s">
        <v>322</v>
      </c>
      <c r="C562">
        <v>1</v>
      </c>
      <c r="D562">
        <v>1</v>
      </c>
      <c r="E562">
        <v>20</v>
      </c>
      <c r="F562" t="s">
        <v>1499</v>
      </c>
      <c r="G562" t="s">
        <v>1402</v>
      </c>
      <c r="J562" t="s">
        <v>1403</v>
      </c>
    </row>
    <row r="563" spans="1:22" x14ac:dyDescent="0.2">
      <c r="A563" t="s">
        <v>321</v>
      </c>
      <c r="B563" t="s">
        <v>320</v>
      </c>
      <c r="C563">
        <v>1</v>
      </c>
      <c r="D563">
        <v>2</v>
      </c>
      <c r="E563">
        <v>20</v>
      </c>
      <c r="F563" t="s">
        <v>1499</v>
      </c>
      <c r="G563" t="s">
        <v>1402</v>
      </c>
      <c r="I563" t="s">
        <v>1403</v>
      </c>
      <c r="J563" t="s">
        <v>1403</v>
      </c>
    </row>
    <row r="564" spans="1:22" x14ac:dyDescent="0.2">
      <c r="A564" t="s">
        <v>1072</v>
      </c>
      <c r="B564" t="s">
        <v>1071</v>
      </c>
      <c r="C564">
        <v>1</v>
      </c>
      <c r="D564">
        <v>1</v>
      </c>
      <c r="E564">
        <v>20</v>
      </c>
      <c r="F564" t="s">
        <v>1499</v>
      </c>
      <c r="G564" t="s">
        <v>1402</v>
      </c>
      <c r="J564" t="s">
        <v>1403</v>
      </c>
      <c r="M564" t="s">
        <v>1403</v>
      </c>
    </row>
    <row r="565" spans="1:22" x14ac:dyDescent="0.2">
      <c r="A565" t="s">
        <v>591</v>
      </c>
      <c r="B565" t="s">
        <v>590</v>
      </c>
      <c r="C565">
        <v>1</v>
      </c>
      <c r="D565">
        <v>1</v>
      </c>
      <c r="E565">
        <v>20</v>
      </c>
      <c r="F565" t="s">
        <v>1499</v>
      </c>
      <c r="G565" t="s">
        <v>1402</v>
      </c>
      <c r="M565" t="s">
        <v>1403</v>
      </c>
      <c r="S565" t="s">
        <v>1412</v>
      </c>
      <c r="T565" t="s">
        <v>1428</v>
      </c>
    </row>
    <row r="566" spans="1:22" x14ac:dyDescent="0.2">
      <c r="A566" t="s">
        <v>578</v>
      </c>
      <c r="B566" t="s">
        <v>577</v>
      </c>
      <c r="C566">
        <v>1</v>
      </c>
      <c r="D566">
        <v>2</v>
      </c>
      <c r="E566">
        <v>20</v>
      </c>
      <c r="F566" t="s">
        <v>1499</v>
      </c>
      <c r="G566" t="s">
        <v>1402</v>
      </c>
      <c r="L566" t="s">
        <v>1403</v>
      </c>
      <c r="S566" t="s">
        <v>1420</v>
      </c>
    </row>
    <row r="567" spans="1:22" x14ac:dyDescent="0.2">
      <c r="A567" t="s">
        <v>1139</v>
      </c>
      <c r="B567" t="s">
        <v>1138</v>
      </c>
      <c r="C567">
        <v>2</v>
      </c>
      <c r="D567">
        <v>2</v>
      </c>
      <c r="E567">
        <v>20</v>
      </c>
      <c r="F567" t="s">
        <v>1499</v>
      </c>
      <c r="G567" t="s">
        <v>1402</v>
      </c>
      <c r="J567" t="s">
        <v>1403</v>
      </c>
    </row>
    <row r="568" spans="1:22" x14ac:dyDescent="0.2">
      <c r="A568" t="s">
        <v>1046</v>
      </c>
      <c r="B568" t="s">
        <v>1045</v>
      </c>
      <c r="C568">
        <v>2</v>
      </c>
      <c r="D568">
        <v>1</v>
      </c>
      <c r="E568">
        <v>20</v>
      </c>
      <c r="F568" t="s">
        <v>1499</v>
      </c>
      <c r="G568" t="s">
        <v>1402</v>
      </c>
      <c r="J568" t="s">
        <v>1403</v>
      </c>
    </row>
    <row r="569" spans="1:22" x14ac:dyDescent="0.2">
      <c r="A569" t="s">
        <v>1191</v>
      </c>
      <c r="B569" t="s">
        <v>1190</v>
      </c>
      <c r="C569">
        <v>2</v>
      </c>
      <c r="D569">
        <v>1</v>
      </c>
      <c r="E569">
        <v>20</v>
      </c>
      <c r="F569" t="s">
        <v>1499</v>
      </c>
      <c r="G569" t="s">
        <v>1402</v>
      </c>
      <c r="P569" t="s">
        <v>1403</v>
      </c>
      <c r="S569" t="s">
        <v>1438</v>
      </c>
      <c r="T569" t="s">
        <v>1428</v>
      </c>
      <c r="V569" t="s">
        <v>1192</v>
      </c>
    </row>
    <row r="570" spans="1:22" x14ac:dyDescent="0.2">
      <c r="A570" t="s">
        <v>589</v>
      </c>
      <c r="B570" t="s">
        <v>588</v>
      </c>
      <c r="C570">
        <v>2</v>
      </c>
      <c r="D570">
        <v>2</v>
      </c>
      <c r="E570">
        <v>20</v>
      </c>
      <c r="F570" t="s">
        <v>1499</v>
      </c>
      <c r="G570" t="s">
        <v>1402</v>
      </c>
      <c r="L570" t="s">
        <v>1403</v>
      </c>
      <c r="M570" t="s">
        <v>1403</v>
      </c>
    </row>
    <row r="571" spans="1:22" x14ac:dyDescent="0.2">
      <c r="A571" t="s">
        <v>1131</v>
      </c>
      <c r="B571" t="s">
        <v>1130</v>
      </c>
      <c r="C571">
        <v>2</v>
      </c>
      <c r="D571">
        <v>2</v>
      </c>
      <c r="E571">
        <v>20</v>
      </c>
      <c r="F571" t="s">
        <v>1499</v>
      </c>
      <c r="G571" t="s">
        <v>1402</v>
      </c>
      <c r="L571" t="s">
        <v>1403</v>
      </c>
      <c r="S571" t="s">
        <v>1418</v>
      </c>
    </row>
    <row r="572" spans="1:22" x14ac:dyDescent="0.2">
      <c r="A572" t="s">
        <v>373</v>
      </c>
      <c r="B572" t="s">
        <v>372</v>
      </c>
      <c r="C572">
        <v>2</v>
      </c>
      <c r="D572">
        <v>2</v>
      </c>
      <c r="E572">
        <v>20</v>
      </c>
      <c r="F572" t="s">
        <v>1499</v>
      </c>
      <c r="G572" t="s">
        <v>1402</v>
      </c>
    </row>
    <row r="573" spans="1:22" x14ac:dyDescent="0.2">
      <c r="A573" t="s">
        <v>1133</v>
      </c>
      <c r="B573" t="s">
        <v>1132</v>
      </c>
      <c r="C573">
        <v>2</v>
      </c>
      <c r="D573">
        <v>1</v>
      </c>
      <c r="E573">
        <v>20</v>
      </c>
      <c r="F573" t="s">
        <v>1499</v>
      </c>
      <c r="G573" t="s">
        <v>1402</v>
      </c>
      <c r="M573" t="s">
        <v>1403</v>
      </c>
    </row>
    <row r="574" spans="1:22" x14ac:dyDescent="0.2">
      <c r="A574" t="s">
        <v>481</v>
      </c>
      <c r="B574" t="s">
        <v>480</v>
      </c>
      <c r="C574">
        <v>2</v>
      </c>
      <c r="D574">
        <v>1</v>
      </c>
      <c r="E574">
        <v>20</v>
      </c>
      <c r="F574" t="s">
        <v>1499</v>
      </c>
      <c r="G574" t="s">
        <v>1402</v>
      </c>
      <c r="L574" t="s">
        <v>1403</v>
      </c>
      <c r="S574" t="s">
        <v>1420</v>
      </c>
    </row>
    <row r="575" spans="1:22" x14ac:dyDescent="0.2">
      <c r="A575" t="s">
        <v>553</v>
      </c>
      <c r="B575" t="s">
        <v>552</v>
      </c>
      <c r="C575">
        <v>2</v>
      </c>
      <c r="D575">
        <v>2</v>
      </c>
      <c r="E575">
        <v>20</v>
      </c>
      <c r="F575" t="s">
        <v>1499</v>
      </c>
      <c r="G575" t="s">
        <v>1402</v>
      </c>
      <c r="L575" t="s">
        <v>1403</v>
      </c>
      <c r="S575" t="s">
        <v>1419</v>
      </c>
    </row>
    <row r="576" spans="1:22" x14ac:dyDescent="0.2">
      <c r="A576" t="s">
        <v>1062</v>
      </c>
      <c r="B576" t="s">
        <v>1061</v>
      </c>
      <c r="C576">
        <v>2</v>
      </c>
      <c r="D576">
        <v>1</v>
      </c>
      <c r="E576">
        <v>20</v>
      </c>
      <c r="F576" t="s">
        <v>1499</v>
      </c>
      <c r="G576" t="s">
        <v>1402</v>
      </c>
      <c r="L576" t="s">
        <v>1403</v>
      </c>
      <c r="S576" t="s">
        <v>1428</v>
      </c>
      <c r="T576" t="s">
        <v>1448</v>
      </c>
    </row>
    <row r="577" spans="1:22" x14ac:dyDescent="0.2">
      <c r="A577" t="s">
        <v>1147</v>
      </c>
      <c r="B577" t="s">
        <v>1146</v>
      </c>
      <c r="C577">
        <v>3</v>
      </c>
      <c r="D577">
        <v>1</v>
      </c>
      <c r="E577">
        <v>20</v>
      </c>
      <c r="F577" t="s">
        <v>1499</v>
      </c>
      <c r="G577" t="s">
        <v>1402</v>
      </c>
      <c r="K577" t="s">
        <v>1403</v>
      </c>
      <c r="S577" t="s">
        <v>1465</v>
      </c>
    </row>
    <row r="578" spans="1:22" x14ac:dyDescent="0.2">
      <c r="A578" t="s">
        <v>275</v>
      </c>
      <c r="B578" t="s">
        <v>274</v>
      </c>
      <c r="C578">
        <v>3</v>
      </c>
      <c r="D578">
        <v>2</v>
      </c>
      <c r="E578">
        <v>20</v>
      </c>
      <c r="F578" t="s">
        <v>1499</v>
      </c>
      <c r="G578" t="s">
        <v>1402</v>
      </c>
    </row>
    <row r="579" spans="1:22" x14ac:dyDescent="0.2">
      <c r="A579" t="s">
        <v>492</v>
      </c>
      <c r="B579" t="s">
        <v>491</v>
      </c>
      <c r="C579">
        <v>3</v>
      </c>
      <c r="D579">
        <v>1</v>
      </c>
      <c r="E579">
        <v>20</v>
      </c>
      <c r="F579" t="s">
        <v>1499</v>
      </c>
      <c r="G579" t="s">
        <v>1402</v>
      </c>
      <c r="L579" t="s">
        <v>1403</v>
      </c>
      <c r="M579" t="s">
        <v>1403</v>
      </c>
    </row>
    <row r="580" spans="1:22" x14ac:dyDescent="0.2">
      <c r="A580" t="s">
        <v>1064</v>
      </c>
      <c r="B580" t="s">
        <v>1063</v>
      </c>
      <c r="C580">
        <v>3</v>
      </c>
      <c r="D580">
        <v>1</v>
      </c>
      <c r="E580">
        <v>20</v>
      </c>
      <c r="F580" t="s">
        <v>1499</v>
      </c>
      <c r="G580" t="s">
        <v>1402</v>
      </c>
      <c r="K580" t="s">
        <v>1403</v>
      </c>
      <c r="S580" t="s">
        <v>1448</v>
      </c>
      <c r="T580" t="s">
        <v>1430</v>
      </c>
    </row>
    <row r="581" spans="1:22" x14ac:dyDescent="0.2">
      <c r="A581" t="s">
        <v>88</v>
      </c>
      <c r="B581" t="s">
        <v>87</v>
      </c>
      <c r="C581">
        <v>3</v>
      </c>
      <c r="D581">
        <v>1</v>
      </c>
      <c r="E581">
        <v>20</v>
      </c>
      <c r="F581" t="s">
        <v>1499</v>
      </c>
      <c r="G581" t="s">
        <v>1402</v>
      </c>
      <c r="L581" t="s">
        <v>1403</v>
      </c>
      <c r="M581" t="s">
        <v>1403</v>
      </c>
    </row>
    <row r="582" spans="1:22" x14ac:dyDescent="0.2">
      <c r="A582" t="s">
        <v>309</v>
      </c>
      <c r="B582" t="s">
        <v>308</v>
      </c>
      <c r="C582">
        <v>3</v>
      </c>
      <c r="D582">
        <v>2</v>
      </c>
      <c r="E582">
        <v>20</v>
      </c>
      <c r="F582" t="s">
        <v>1499</v>
      </c>
      <c r="G582" t="s">
        <v>1402</v>
      </c>
      <c r="K582" t="s">
        <v>1403</v>
      </c>
      <c r="L582" t="s">
        <v>1403</v>
      </c>
    </row>
    <row r="583" spans="1:22" x14ac:dyDescent="0.2">
      <c r="A583" t="s">
        <v>1029</v>
      </c>
      <c r="B583" t="s">
        <v>1028</v>
      </c>
      <c r="C583">
        <v>3</v>
      </c>
      <c r="D583">
        <v>2</v>
      </c>
      <c r="E583">
        <v>20</v>
      </c>
      <c r="F583" t="s">
        <v>1499</v>
      </c>
      <c r="G583" t="s">
        <v>1402</v>
      </c>
      <c r="I583" t="s">
        <v>1403</v>
      </c>
      <c r="L583" t="s">
        <v>1403</v>
      </c>
      <c r="S583" t="s">
        <v>1418</v>
      </c>
    </row>
    <row r="584" spans="1:22" x14ac:dyDescent="0.2">
      <c r="A584" t="s">
        <v>1141</v>
      </c>
      <c r="B584" t="s">
        <v>1140</v>
      </c>
      <c r="C584">
        <v>3</v>
      </c>
      <c r="D584">
        <v>2</v>
      </c>
      <c r="E584">
        <v>20</v>
      </c>
      <c r="F584" t="s">
        <v>1499</v>
      </c>
      <c r="G584" t="s">
        <v>1402</v>
      </c>
      <c r="J584" t="s">
        <v>1403</v>
      </c>
      <c r="S584" t="s">
        <v>1415</v>
      </c>
      <c r="T584" t="s">
        <v>1412</v>
      </c>
    </row>
    <row r="585" spans="1:22" x14ac:dyDescent="0.2">
      <c r="A585" t="s">
        <v>198</v>
      </c>
      <c r="B585" t="s">
        <v>197</v>
      </c>
      <c r="C585">
        <v>3</v>
      </c>
      <c r="D585">
        <v>1</v>
      </c>
      <c r="E585">
        <v>20</v>
      </c>
      <c r="F585" t="s">
        <v>1499</v>
      </c>
      <c r="G585" t="s">
        <v>1402</v>
      </c>
      <c r="N585" t="s">
        <v>1403</v>
      </c>
      <c r="S585" t="s">
        <v>1405</v>
      </c>
    </row>
    <row r="586" spans="1:22" x14ac:dyDescent="0.2">
      <c r="A586" t="s">
        <v>1345</v>
      </c>
      <c r="B586" t="s">
        <v>1344</v>
      </c>
      <c r="C586">
        <v>1</v>
      </c>
      <c r="D586">
        <v>2</v>
      </c>
      <c r="E586">
        <v>20</v>
      </c>
      <c r="F586" t="s">
        <v>1505</v>
      </c>
      <c r="G586" t="s">
        <v>1402</v>
      </c>
      <c r="O586" t="s">
        <v>1403</v>
      </c>
      <c r="S586" t="s">
        <v>1408</v>
      </c>
      <c r="T586" t="s">
        <v>1405</v>
      </c>
    </row>
    <row r="587" spans="1:22" x14ac:dyDescent="0.2">
      <c r="A587" t="s">
        <v>899</v>
      </c>
      <c r="B587" t="s">
        <v>898</v>
      </c>
      <c r="C587">
        <v>1</v>
      </c>
      <c r="D587">
        <v>1</v>
      </c>
      <c r="E587">
        <v>20</v>
      </c>
      <c r="F587" t="s">
        <v>1505</v>
      </c>
      <c r="G587" t="s">
        <v>1402</v>
      </c>
      <c r="J587" t="s">
        <v>1403</v>
      </c>
      <c r="S587" t="s">
        <v>1428</v>
      </c>
    </row>
    <row r="588" spans="1:22" x14ac:dyDescent="0.2">
      <c r="A588" t="s">
        <v>767</v>
      </c>
      <c r="B588" t="s">
        <v>766</v>
      </c>
      <c r="C588">
        <v>1</v>
      </c>
      <c r="D588">
        <v>2</v>
      </c>
      <c r="E588">
        <v>10</v>
      </c>
      <c r="F588" t="s">
        <v>1505</v>
      </c>
      <c r="G588" t="s">
        <v>1402</v>
      </c>
      <c r="J588" t="s">
        <v>1403</v>
      </c>
      <c r="V588" t="s">
        <v>768</v>
      </c>
    </row>
    <row r="589" spans="1:22" x14ac:dyDescent="0.2">
      <c r="A589" t="s">
        <v>175</v>
      </c>
      <c r="B589" t="s">
        <v>174</v>
      </c>
      <c r="C589">
        <v>1</v>
      </c>
      <c r="D589">
        <v>2</v>
      </c>
      <c r="E589">
        <v>20</v>
      </c>
      <c r="F589" t="s">
        <v>1505</v>
      </c>
      <c r="G589" t="s">
        <v>1402</v>
      </c>
      <c r="J589" t="s">
        <v>1403</v>
      </c>
    </row>
    <row r="590" spans="1:22" x14ac:dyDescent="0.2">
      <c r="A590" t="s">
        <v>462</v>
      </c>
      <c r="B590" t="s">
        <v>461</v>
      </c>
      <c r="C590">
        <v>2</v>
      </c>
      <c r="D590">
        <v>2</v>
      </c>
      <c r="E590">
        <v>20</v>
      </c>
      <c r="F590" t="s">
        <v>1505</v>
      </c>
      <c r="G590" t="s">
        <v>1402</v>
      </c>
      <c r="J590" t="s">
        <v>1403</v>
      </c>
    </row>
    <row r="591" spans="1:22" x14ac:dyDescent="0.2">
      <c r="A591" t="s">
        <v>163</v>
      </c>
      <c r="B591" t="s">
        <v>162</v>
      </c>
      <c r="C591">
        <v>2</v>
      </c>
      <c r="D591">
        <v>1</v>
      </c>
      <c r="E591">
        <v>20</v>
      </c>
      <c r="F591" t="s">
        <v>1505</v>
      </c>
      <c r="G591" t="s">
        <v>1402</v>
      </c>
      <c r="J591" t="s">
        <v>1403</v>
      </c>
    </row>
    <row r="592" spans="1:22" x14ac:dyDescent="0.2">
      <c r="A592" t="s">
        <v>176</v>
      </c>
      <c r="B592" t="s">
        <v>174</v>
      </c>
      <c r="C592">
        <v>2</v>
      </c>
      <c r="D592">
        <v>2</v>
      </c>
      <c r="E592">
        <v>20</v>
      </c>
      <c r="F592" t="s">
        <v>1505</v>
      </c>
      <c r="G592" t="s">
        <v>1402</v>
      </c>
      <c r="J592" t="s">
        <v>1403</v>
      </c>
    </row>
    <row r="593" spans="1:22" x14ac:dyDescent="0.2">
      <c r="A593" t="s">
        <v>755</v>
      </c>
      <c r="B593" t="s">
        <v>754</v>
      </c>
      <c r="C593">
        <v>2</v>
      </c>
      <c r="D593">
        <v>1</v>
      </c>
      <c r="E593">
        <v>20</v>
      </c>
      <c r="F593" t="s">
        <v>1505</v>
      </c>
      <c r="G593" t="s">
        <v>1402</v>
      </c>
      <c r="M593" t="s">
        <v>1403</v>
      </c>
    </row>
    <row r="594" spans="1:22" x14ac:dyDescent="0.2">
      <c r="A594" t="s">
        <v>1289</v>
      </c>
      <c r="B594" t="s">
        <v>1288</v>
      </c>
      <c r="C594">
        <v>3</v>
      </c>
      <c r="D594">
        <v>2</v>
      </c>
      <c r="E594">
        <v>20</v>
      </c>
      <c r="F594" t="s">
        <v>1505</v>
      </c>
      <c r="G594" t="s">
        <v>1402</v>
      </c>
      <c r="J594" t="s">
        <v>1403</v>
      </c>
      <c r="L594" t="s">
        <v>1403</v>
      </c>
      <c r="S594" t="s">
        <v>1420</v>
      </c>
    </row>
    <row r="595" spans="1:22" x14ac:dyDescent="0.2">
      <c r="A595" t="s">
        <v>958</v>
      </c>
      <c r="B595" t="s">
        <v>957</v>
      </c>
      <c r="C595">
        <v>3</v>
      </c>
      <c r="D595">
        <v>2</v>
      </c>
      <c r="E595">
        <v>20</v>
      </c>
      <c r="F595" t="s">
        <v>1505</v>
      </c>
      <c r="G595" t="s">
        <v>1402</v>
      </c>
      <c r="J595" t="s">
        <v>1403</v>
      </c>
      <c r="O595" t="s">
        <v>1403</v>
      </c>
      <c r="S595" t="s">
        <v>1408</v>
      </c>
    </row>
    <row r="596" spans="1:22" x14ac:dyDescent="0.2">
      <c r="A596" t="s">
        <v>164</v>
      </c>
      <c r="B596" t="s">
        <v>162</v>
      </c>
      <c r="C596">
        <v>3</v>
      </c>
      <c r="D596">
        <v>1</v>
      </c>
      <c r="E596">
        <v>20</v>
      </c>
      <c r="F596" t="s">
        <v>1505</v>
      </c>
      <c r="G596" t="s">
        <v>1402</v>
      </c>
      <c r="J596" t="s">
        <v>1403</v>
      </c>
    </row>
    <row r="597" spans="1:22" x14ac:dyDescent="0.2">
      <c r="A597" t="s">
        <v>367</v>
      </c>
      <c r="B597" t="s">
        <v>366</v>
      </c>
      <c r="C597">
        <v>3</v>
      </c>
      <c r="D597">
        <v>2</v>
      </c>
      <c r="E597">
        <v>20</v>
      </c>
      <c r="F597" t="s">
        <v>1505</v>
      </c>
      <c r="G597" t="s">
        <v>1402</v>
      </c>
      <c r="J597" t="s">
        <v>1403</v>
      </c>
    </row>
    <row r="598" spans="1:22" x14ac:dyDescent="0.2">
      <c r="A598" t="s">
        <v>253</v>
      </c>
      <c r="B598" t="s">
        <v>252</v>
      </c>
      <c r="C598">
        <v>3</v>
      </c>
      <c r="D598">
        <v>2</v>
      </c>
      <c r="E598">
        <v>20</v>
      </c>
      <c r="F598" t="s">
        <v>1505</v>
      </c>
      <c r="G598" t="s">
        <v>1402</v>
      </c>
      <c r="J598" t="s">
        <v>1403</v>
      </c>
      <c r="M598" t="s">
        <v>1403</v>
      </c>
    </row>
    <row r="599" spans="1:22" x14ac:dyDescent="0.2">
      <c r="A599" t="s">
        <v>359</v>
      </c>
      <c r="B599" t="s">
        <v>358</v>
      </c>
      <c r="C599">
        <v>1</v>
      </c>
      <c r="D599">
        <v>0</v>
      </c>
      <c r="E599">
        <v>20</v>
      </c>
      <c r="F599" t="s">
        <v>1506</v>
      </c>
      <c r="G599" t="s">
        <v>1402</v>
      </c>
      <c r="L599" t="s">
        <v>1403</v>
      </c>
      <c r="S599" t="s">
        <v>1406</v>
      </c>
      <c r="U599" t="s">
        <v>1507</v>
      </c>
    </row>
    <row r="600" spans="1:22" x14ac:dyDescent="0.2">
      <c r="A600" t="s">
        <v>1362</v>
      </c>
      <c r="B600" t="s">
        <v>1361</v>
      </c>
      <c r="C600">
        <v>2</v>
      </c>
      <c r="D600">
        <v>2</v>
      </c>
      <c r="E600">
        <v>20</v>
      </c>
      <c r="F600" t="s">
        <v>1506</v>
      </c>
      <c r="G600" t="s">
        <v>1402</v>
      </c>
      <c r="N600" t="s">
        <v>1403</v>
      </c>
      <c r="S600" t="s">
        <v>1405</v>
      </c>
      <c r="U600" t="s">
        <v>1507</v>
      </c>
    </row>
    <row r="601" spans="1:22" x14ac:dyDescent="0.2">
      <c r="A601" t="s">
        <v>1390</v>
      </c>
      <c r="B601" t="s">
        <v>1389</v>
      </c>
      <c r="C601">
        <v>2</v>
      </c>
      <c r="D601">
        <v>1</v>
      </c>
      <c r="E601">
        <v>20</v>
      </c>
      <c r="F601" t="s">
        <v>1506</v>
      </c>
      <c r="G601" t="s">
        <v>1402</v>
      </c>
      <c r="N601" t="s">
        <v>1403</v>
      </c>
      <c r="S601" t="s">
        <v>1419</v>
      </c>
    </row>
    <row r="602" spans="1:22" x14ac:dyDescent="0.2">
      <c r="A602" t="s">
        <v>636</v>
      </c>
      <c r="B602" t="s">
        <v>635</v>
      </c>
      <c r="C602">
        <v>2</v>
      </c>
      <c r="D602">
        <v>2</v>
      </c>
      <c r="E602">
        <v>20</v>
      </c>
      <c r="F602" t="s">
        <v>1506</v>
      </c>
      <c r="G602" t="s">
        <v>1402</v>
      </c>
      <c r="L602" t="s">
        <v>1403</v>
      </c>
    </row>
    <row r="603" spans="1:22" x14ac:dyDescent="0.2">
      <c r="A603" t="s">
        <v>1166</v>
      </c>
      <c r="B603" t="s">
        <v>1165</v>
      </c>
      <c r="C603">
        <v>2</v>
      </c>
      <c r="D603">
        <v>1</v>
      </c>
      <c r="E603">
        <v>20</v>
      </c>
      <c r="F603" t="s">
        <v>1506</v>
      </c>
      <c r="G603" t="s">
        <v>1402</v>
      </c>
      <c r="O603" t="s">
        <v>1403</v>
      </c>
      <c r="R603" t="s">
        <v>1403</v>
      </c>
    </row>
    <row r="604" spans="1:22" x14ac:dyDescent="0.2">
      <c r="A604" t="s">
        <v>238</v>
      </c>
      <c r="B604" t="s">
        <v>237</v>
      </c>
      <c r="C604">
        <v>2</v>
      </c>
      <c r="D604">
        <v>1</v>
      </c>
      <c r="E604">
        <v>20</v>
      </c>
      <c r="F604" t="s">
        <v>1506</v>
      </c>
      <c r="G604" t="s">
        <v>1402</v>
      </c>
      <c r="N604" t="s">
        <v>1403</v>
      </c>
      <c r="S604" t="s">
        <v>1404</v>
      </c>
      <c r="U604" t="s">
        <v>1507</v>
      </c>
      <c r="V604" t="s">
        <v>239</v>
      </c>
    </row>
    <row r="605" spans="1:22" x14ac:dyDescent="0.2">
      <c r="A605" t="s">
        <v>350</v>
      </c>
      <c r="B605" t="s">
        <v>349</v>
      </c>
      <c r="C605">
        <v>2</v>
      </c>
      <c r="D605">
        <v>1</v>
      </c>
      <c r="E605">
        <v>20</v>
      </c>
      <c r="F605" t="s">
        <v>1506</v>
      </c>
      <c r="G605" t="s">
        <v>1402</v>
      </c>
      <c r="L605" t="s">
        <v>1403</v>
      </c>
      <c r="S605" t="s">
        <v>1429</v>
      </c>
      <c r="V605" t="s">
        <v>351</v>
      </c>
    </row>
    <row r="606" spans="1:22" x14ac:dyDescent="0.2">
      <c r="A606" t="s">
        <v>657</v>
      </c>
      <c r="B606" t="s">
        <v>656</v>
      </c>
      <c r="C606">
        <v>3</v>
      </c>
      <c r="D606">
        <v>1</v>
      </c>
      <c r="E606">
        <v>20</v>
      </c>
      <c r="F606" t="s">
        <v>1506</v>
      </c>
      <c r="G606" t="s">
        <v>1402</v>
      </c>
      <c r="P606" t="s">
        <v>1403</v>
      </c>
      <c r="S606" t="s">
        <v>1438</v>
      </c>
      <c r="T606" t="s">
        <v>1404</v>
      </c>
      <c r="U606" t="s">
        <v>1507</v>
      </c>
      <c r="V606" t="s">
        <v>239</v>
      </c>
    </row>
    <row r="607" spans="1:22" x14ac:dyDescent="0.2">
      <c r="A607" t="s">
        <v>936</v>
      </c>
      <c r="B607" t="s">
        <v>935</v>
      </c>
      <c r="C607">
        <v>3</v>
      </c>
      <c r="D607">
        <v>2</v>
      </c>
      <c r="E607">
        <v>20</v>
      </c>
      <c r="F607" t="s">
        <v>1506</v>
      </c>
      <c r="G607" t="s">
        <v>1402</v>
      </c>
      <c r="N607" t="s">
        <v>1403</v>
      </c>
      <c r="S607" t="s">
        <v>1405</v>
      </c>
    </row>
    <row r="608" spans="1:22" x14ac:dyDescent="0.2">
      <c r="A608" t="s">
        <v>1259</v>
      </c>
      <c r="B608" t="s">
        <v>1258</v>
      </c>
      <c r="C608">
        <v>3</v>
      </c>
      <c r="D608">
        <v>1</v>
      </c>
      <c r="E608">
        <v>20</v>
      </c>
      <c r="F608" t="s">
        <v>1506</v>
      </c>
      <c r="G608" t="s">
        <v>1402</v>
      </c>
      <c r="M608" t="s">
        <v>1403</v>
      </c>
      <c r="S608" t="s">
        <v>1409</v>
      </c>
      <c r="U608" t="s">
        <v>1507</v>
      </c>
    </row>
    <row r="609" spans="1:22" x14ac:dyDescent="0.2">
      <c r="A609" t="s">
        <v>1281</v>
      </c>
      <c r="B609" t="s">
        <v>1280</v>
      </c>
      <c r="C609">
        <v>3</v>
      </c>
      <c r="D609">
        <v>1</v>
      </c>
      <c r="E609">
        <v>20</v>
      </c>
      <c r="F609" t="s">
        <v>1506</v>
      </c>
      <c r="G609" t="s">
        <v>1402</v>
      </c>
      <c r="K609" t="s">
        <v>1403</v>
      </c>
      <c r="N609" t="s">
        <v>1403</v>
      </c>
      <c r="S609" t="s">
        <v>1405</v>
      </c>
      <c r="T609" t="s">
        <v>1480</v>
      </c>
      <c r="U609" t="s">
        <v>1507</v>
      </c>
      <c r="V609" t="s">
        <v>351</v>
      </c>
    </row>
    <row r="610" spans="1:22" x14ac:dyDescent="0.2">
      <c r="A610" t="s">
        <v>640</v>
      </c>
      <c r="B610" t="s">
        <v>639</v>
      </c>
      <c r="C610">
        <v>3</v>
      </c>
      <c r="D610">
        <v>1</v>
      </c>
      <c r="E610">
        <v>20</v>
      </c>
      <c r="F610" t="s">
        <v>1506</v>
      </c>
      <c r="G610" t="s">
        <v>1402</v>
      </c>
      <c r="M610" t="s">
        <v>1403</v>
      </c>
      <c r="S610" t="s">
        <v>1415</v>
      </c>
      <c r="T610" t="s">
        <v>1429</v>
      </c>
    </row>
    <row r="611" spans="1:22" x14ac:dyDescent="0.2">
      <c r="A611" t="s">
        <v>932</v>
      </c>
      <c r="B611" t="s">
        <v>931</v>
      </c>
      <c r="C611">
        <v>3</v>
      </c>
      <c r="D611">
        <v>2</v>
      </c>
      <c r="E611">
        <v>20</v>
      </c>
      <c r="F611" t="s">
        <v>1506</v>
      </c>
      <c r="G611" t="s">
        <v>1402</v>
      </c>
    </row>
    <row r="612" spans="1:22" x14ac:dyDescent="0.2">
      <c r="A612" t="s">
        <v>1149</v>
      </c>
      <c r="B612" t="s">
        <v>1148</v>
      </c>
      <c r="C612">
        <v>5</v>
      </c>
      <c r="D612">
        <v>1</v>
      </c>
      <c r="E612">
        <v>20</v>
      </c>
      <c r="F612" t="s">
        <v>1506</v>
      </c>
      <c r="R612" t="s">
        <v>1403</v>
      </c>
    </row>
    <row r="613" spans="1:22" x14ac:dyDescent="0.2">
      <c r="A613" t="s">
        <v>1151</v>
      </c>
      <c r="B613" t="s">
        <v>1150</v>
      </c>
      <c r="C613">
        <v>5</v>
      </c>
      <c r="D613">
        <v>2</v>
      </c>
      <c r="E613">
        <v>20</v>
      </c>
      <c r="F613" t="s">
        <v>1506</v>
      </c>
      <c r="R613" t="s">
        <v>1403</v>
      </c>
      <c r="V613" t="s">
        <v>1152</v>
      </c>
    </row>
    <row r="614" spans="1:22" x14ac:dyDescent="0.2">
      <c r="A614" t="s">
        <v>1154</v>
      </c>
      <c r="B614" t="s">
        <v>1153</v>
      </c>
      <c r="C614">
        <v>5</v>
      </c>
      <c r="D614">
        <v>0</v>
      </c>
      <c r="E614">
        <v>20</v>
      </c>
      <c r="F614" t="s">
        <v>1506</v>
      </c>
      <c r="R614" t="s">
        <v>1403</v>
      </c>
      <c r="V614" t="s">
        <v>1155</v>
      </c>
    </row>
    <row r="615" spans="1:22" x14ac:dyDescent="0.2">
      <c r="A615" t="s">
        <v>1157</v>
      </c>
      <c r="B615" t="s">
        <v>1156</v>
      </c>
      <c r="C615">
        <v>5</v>
      </c>
      <c r="D615">
        <v>0</v>
      </c>
      <c r="E615">
        <v>20</v>
      </c>
      <c r="F615" t="s">
        <v>1506</v>
      </c>
      <c r="R615" t="s">
        <v>1403</v>
      </c>
      <c r="V615" t="s">
        <v>1158</v>
      </c>
    </row>
    <row r="616" spans="1:22" x14ac:dyDescent="0.2">
      <c r="A616" t="s">
        <v>1160</v>
      </c>
      <c r="B616" t="s">
        <v>1159</v>
      </c>
      <c r="C616">
        <v>5</v>
      </c>
      <c r="D616">
        <v>0</v>
      </c>
      <c r="E616">
        <v>20</v>
      </c>
      <c r="F616" t="s">
        <v>1506</v>
      </c>
      <c r="R616" t="s">
        <v>1403</v>
      </c>
      <c r="V616" t="s">
        <v>1161</v>
      </c>
    </row>
    <row r="617" spans="1:22" x14ac:dyDescent="0.2">
      <c r="A617" t="s">
        <v>1163</v>
      </c>
      <c r="B617" t="s">
        <v>1162</v>
      </c>
      <c r="C617">
        <v>5</v>
      </c>
      <c r="D617">
        <v>0</v>
      </c>
      <c r="E617">
        <v>20</v>
      </c>
      <c r="F617" t="s">
        <v>1506</v>
      </c>
      <c r="R617" t="s">
        <v>1403</v>
      </c>
      <c r="V617" t="s">
        <v>1164</v>
      </c>
    </row>
    <row r="618" spans="1:22" x14ac:dyDescent="0.2">
      <c r="A618" t="s">
        <v>1017</v>
      </c>
      <c r="B618" t="s">
        <v>1016</v>
      </c>
      <c r="C618">
        <v>5</v>
      </c>
      <c r="D618">
        <v>0</v>
      </c>
      <c r="E618">
        <v>20</v>
      </c>
      <c r="F618" t="s">
        <v>1506</v>
      </c>
      <c r="R618" t="s">
        <v>1403</v>
      </c>
    </row>
    <row r="619" spans="1:22" x14ac:dyDescent="0.2">
      <c r="A619" t="s">
        <v>1019</v>
      </c>
      <c r="B619" t="s">
        <v>1018</v>
      </c>
      <c r="C619">
        <v>5</v>
      </c>
      <c r="D619">
        <v>0</v>
      </c>
      <c r="E619">
        <v>20</v>
      </c>
      <c r="F619" t="s">
        <v>1506</v>
      </c>
      <c r="R619" t="s">
        <v>1403</v>
      </c>
      <c r="V619" t="s">
        <v>1020</v>
      </c>
    </row>
    <row r="620" spans="1:22" x14ac:dyDescent="0.2">
      <c r="A620" t="s">
        <v>1022</v>
      </c>
      <c r="B620" t="s">
        <v>1021</v>
      </c>
      <c r="C620">
        <v>5</v>
      </c>
      <c r="D620">
        <v>0</v>
      </c>
      <c r="E620">
        <v>20</v>
      </c>
      <c r="F620" t="s">
        <v>1506</v>
      </c>
      <c r="R620" t="s">
        <v>1403</v>
      </c>
      <c r="V620" t="s">
        <v>1023</v>
      </c>
    </row>
    <row r="621" spans="1:22" x14ac:dyDescent="0.2">
      <c r="A621" t="s">
        <v>249</v>
      </c>
      <c r="B621" t="s">
        <v>248</v>
      </c>
      <c r="C621">
        <v>5</v>
      </c>
      <c r="D621">
        <v>0</v>
      </c>
      <c r="E621">
        <v>20</v>
      </c>
      <c r="F621" t="s">
        <v>1506</v>
      </c>
      <c r="G621" t="s">
        <v>1402</v>
      </c>
      <c r="R621" t="s">
        <v>1403</v>
      </c>
    </row>
    <row r="622" spans="1:22" x14ac:dyDescent="0.2">
      <c r="A622" t="s">
        <v>251</v>
      </c>
      <c r="B622" t="s">
        <v>250</v>
      </c>
      <c r="C622">
        <v>5</v>
      </c>
      <c r="D622">
        <v>0</v>
      </c>
      <c r="E622">
        <v>20</v>
      </c>
      <c r="F622" t="s">
        <v>1506</v>
      </c>
      <c r="G622" t="s">
        <v>1402</v>
      </c>
      <c r="R622" t="s">
        <v>1403</v>
      </c>
    </row>
    <row r="623" spans="1:22" x14ac:dyDescent="0.2">
      <c r="A623" t="s">
        <v>823</v>
      </c>
      <c r="B623" t="s">
        <v>821</v>
      </c>
      <c r="C623">
        <v>1</v>
      </c>
      <c r="D623">
        <v>1</v>
      </c>
      <c r="E623">
        <v>20</v>
      </c>
      <c r="F623" t="s">
        <v>1512</v>
      </c>
      <c r="G623" t="s">
        <v>1402</v>
      </c>
      <c r="O623" t="s">
        <v>1403</v>
      </c>
      <c r="S623" t="s">
        <v>1410</v>
      </c>
    </row>
    <row r="624" spans="1:22" x14ac:dyDescent="0.2">
      <c r="A624" t="s">
        <v>834</v>
      </c>
      <c r="B624" t="s">
        <v>833</v>
      </c>
      <c r="C624">
        <v>2</v>
      </c>
      <c r="D624">
        <v>1</v>
      </c>
      <c r="E624">
        <v>10</v>
      </c>
      <c r="F624" t="s">
        <v>1512</v>
      </c>
      <c r="G624" t="s">
        <v>1402</v>
      </c>
    </row>
    <row r="625" spans="1:22" x14ac:dyDescent="0.2">
      <c r="A625" t="s">
        <v>835</v>
      </c>
      <c r="B625" t="s">
        <v>833</v>
      </c>
      <c r="C625">
        <v>2</v>
      </c>
      <c r="D625">
        <v>2</v>
      </c>
      <c r="E625">
        <v>20</v>
      </c>
      <c r="F625" t="s">
        <v>1512</v>
      </c>
      <c r="G625" t="s">
        <v>1402</v>
      </c>
      <c r="Q625" t="s">
        <v>1403</v>
      </c>
      <c r="V625" t="s">
        <v>836</v>
      </c>
    </row>
    <row r="626" spans="1:22" x14ac:dyDescent="0.2">
      <c r="A626" t="s">
        <v>829</v>
      </c>
      <c r="B626" t="s">
        <v>828</v>
      </c>
      <c r="C626">
        <v>2</v>
      </c>
      <c r="D626">
        <v>0</v>
      </c>
      <c r="E626">
        <v>20</v>
      </c>
      <c r="F626" t="s">
        <v>1512</v>
      </c>
      <c r="G626" t="s">
        <v>1402</v>
      </c>
      <c r="Q626" t="s">
        <v>1403</v>
      </c>
      <c r="V626" t="s">
        <v>830</v>
      </c>
    </row>
    <row r="627" spans="1:22" x14ac:dyDescent="0.2">
      <c r="A627" t="s">
        <v>831</v>
      </c>
      <c r="B627" t="s">
        <v>828</v>
      </c>
      <c r="C627">
        <v>2</v>
      </c>
      <c r="D627">
        <v>1</v>
      </c>
      <c r="E627">
        <v>10</v>
      </c>
      <c r="F627" t="s">
        <v>1512</v>
      </c>
      <c r="G627" t="s">
        <v>1402</v>
      </c>
      <c r="Q627" t="s">
        <v>1403</v>
      </c>
    </row>
    <row r="628" spans="1:22" x14ac:dyDescent="0.2">
      <c r="A628" t="s">
        <v>832</v>
      </c>
      <c r="B628" t="s">
        <v>828</v>
      </c>
      <c r="C628">
        <v>2</v>
      </c>
      <c r="D628">
        <v>2</v>
      </c>
      <c r="E628">
        <v>10</v>
      </c>
      <c r="F628" t="s">
        <v>1512</v>
      </c>
      <c r="G628" t="s">
        <v>1402</v>
      </c>
      <c r="Q628" t="s">
        <v>1403</v>
      </c>
    </row>
    <row r="629" spans="1:22" x14ac:dyDescent="0.2">
      <c r="A629" t="s">
        <v>519</v>
      </c>
      <c r="B629" t="s">
        <v>516</v>
      </c>
      <c r="C629">
        <v>2</v>
      </c>
      <c r="D629">
        <v>1</v>
      </c>
      <c r="E629">
        <v>20</v>
      </c>
      <c r="F629" t="s">
        <v>1512</v>
      </c>
      <c r="G629" t="s">
        <v>1402</v>
      </c>
    </row>
    <row r="630" spans="1:22" x14ac:dyDescent="0.2">
      <c r="A630" t="s">
        <v>339</v>
      </c>
      <c r="B630" t="s">
        <v>338</v>
      </c>
      <c r="C630">
        <v>2</v>
      </c>
      <c r="D630">
        <v>2</v>
      </c>
      <c r="E630">
        <v>10</v>
      </c>
      <c r="F630" t="s">
        <v>1512</v>
      </c>
      <c r="G630" t="s">
        <v>1402</v>
      </c>
    </row>
    <row r="631" spans="1:22" x14ac:dyDescent="0.2">
      <c r="A631" t="s">
        <v>1339</v>
      </c>
      <c r="B631" t="s">
        <v>1338</v>
      </c>
      <c r="C631">
        <v>2</v>
      </c>
      <c r="D631">
        <v>2</v>
      </c>
      <c r="E631">
        <v>10</v>
      </c>
      <c r="F631" t="s">
        <v>1512</v>
      </c>
      <c r="G631" t="s">
        <v>1402</v>
      </c>
      <c r="K631" t="s">
        <v>1403</v>
      </c>
      <c r="S631" t="s">
        <v>1442</v>
      </c>
      <c r="T631" t="s">
        <v>1410</v>
      </c>
    </row>
    <row r="632" spans="1:22" x14ac:dyDescent="0.2">
      <c r="A632" t="s">
        <v>134</v>
      </c>
      <c r="B632" t="s">
        <v>133</v>
      </c>
      <c r="C632">
        <v>2</v>
      </c>
      <c r="D632">
        <v>2</v>
      </c>
      <c r="E632">
        <v>10</v>
      </c>
      <c r="F632" t="s">
        <v>1512</v>
      </c>
      <c r="G632" t="s">
        <v>1402</v>
      </c>
      <c r="O632" t="s">
        <v>1403</v>
      </c>
      <c r="S632" t="s">
        <v>1408</v>
      </c>
    </row>
    <row r="633" spans="1:22" x14ac:dyDescent="0.2">
      <c r="A633" t="s">
        <v>1327</v>
      </c>
      <c r="B633" t="s">
        <v>1326</v>
      </c>
      <c r="C633">
        <v>2</v>
      </c>
      <c r="D633">
        <v>2</v>
      </c>
      <c r="E633">
        <v>10</v>
      </c>
      <c r="F633" t="s">
        <v>1512</v>
      </c>
      <c r="G633" t="s">
        <v>1402</v>
      </c>
      <c r="O633" t="s">
        <v>1403</v>
      </c>
      <c r="S633" t="s">
        <v>1408</v>
      </c>
      <c r="T633" t="s">
        <v>1432</v>
      </c>
    </row>
    <row r="634" spans="1:22" x14ac:dyDescent="0.2">
      <c r="A634" t="s">
        <v>984</v>
      </c>
      <c r="B634" t="s">
        <v>983</v>
      </c>
      <c r="C634">
        <v>2</v>
      </c>
      <c r="D634">
        <v>2</v>
      </c>
      <c r="E634">
        <v>10</v>
      </c>
      <c r="F634" t="s">
        <v>1512</v>
      </c>
      <c r="G634" t="s">
        <v>1402</v>
      </c>
    </row>
    <row r="635" spans="1:22" x14ac:dyDescent="0.2">
      <c r="A635" t="s">
        <v>825</v>
      </c>
      <c r="B635" t="s">
        <v>824</v>
      </c>
      <c r="C635">
        <v>2</v>
      </c>
      <c r="D635">
        <v>2</v>
      </c>
      <c r="E635">
        <v>10</v>
      </c>
      <c r="F635" t="s">
        <v>1512</v>
      </c>
      <c r="G635" t="s">
        <v>1402</v>
      </c>
    </row>
    <row r="636" spans="1:22" x14ac:dyDescent="0.2">
      <c r="A636" t="s">
        <v>661</v>
      </c>
      <c r="B636" t="s">
        <v>658</v>
      </c>
      <c r="C636">
        <v>2</v>
      </c>
      <c r="D636">
        <v>1</v>
      </c>
      <c r="E636">
        <v>10</v>
      </c>
      <c r="F636" t="s">
        <v>1512</v>
      </c>
      <c r="G636" t="s">
        <v>1402</v>
      </c>
    </row>
    <row r="637" spans="1:22" x14ac:dyDescent="0.2">
      <c r="A637" t="s">
        <v>327</v>
      </c>
      <c r="B637" t="s">
        <v>326</v>
      </c>
      <c r="C637">
        <v>2</v>
      </c>
      <c r="D637">
        <v>1</v>
      </c>
      <c r="E637">
        <v>10</v>
      </c>
      <c r="F637" t="s">
        <v>1512</v>
      </c>
      <c r="G637" t="s">
        <v>1402</v>
      </c>
      <c r="L637" t="s">
        <v>1403</v>
      </c>
      <c r="P637" t="s">
        <v>1403</v>
      </c>
      <c r="S637" t="s">
        <v>1428</v>
      </c>
      <c r="T637" t="s">
        <v>1438</v>
      </c>
    </row>
    <row r="638" spans="1:22" x14ac:dyDescent="0.2">
      <c r="A638" t="s">
        <v>520</v>
      </c>
      <c r="B638" t="s">
        <v>516</v>
      </c>
      <c r="C638">
        <v>2</v>
      </c>
      <c r="D638">
        <v>1</v>
      </c>
      <c r="E638">
        <v>10</v>
      </c>
      <c r="F638" t="s">
        <v>1512</v>
      </c>
      <c r="G638" t="s">
        <v>1402</v>
      </c>
    </row>
    <row r="639" spans="1:22" x14ac:dyDescent="0.2">
      <c r="A639" t="s">
        <v>1367</v>
      </c>
      <c r="B639" t="s">
        <v>1366</v>
      </c>
      <c r="C639">
        <v>2</v>
      </c>
      <c r="D639">
        <v>1</v>
      </c>
      <c r="E639">
        <v>10</v>
      </c>
      <c r="F639" t="s">
        <v>1512</v>
      </c>
      <c r="G639" t="s">
        <v>1402</v>
      </c>
      <c r="O639" t="s">
        <v>1403</v>
      </c>
      <c r="S639" t="s">
        <v>1408</v>
      </c>
    </row>
    <row r="640" spans="1:22" x14ac:dyDescent="0.2">
      <c r="A640" t="s">
        <v>1368</v>
      </c>
      <c r="B640" t="s">
        <v>1366</v>
      </c>
      <c r="C640">
        <v>2</v>
      </c>
      <c r="D640">
        <v>1</v>
      </c>
      <c r="E640">
        <v>20</v>
      </c>
      <c r="F640" t="s">
        <v>1512</v>
      </c>
      <c r="G640" t="s">
        <v>1402</v>
      </c>
      <c r="O640" t="s">
        <v>1403</v>
      </c>
      <c r="S640" t="s">
        <v>1408</v>
      </c>
    </row>
    <row r="641" spans="1:22" x14ac:dyDescent="0.2">
      <c r="A641" t="s">
        <v>340</v>
      </c>
      <c r="B641" t="s">
        <v>338</v>
      </c>
      <c r="C641">
        <v>2</v>
      </c>
      <c r="D641">
        <v>2</v>
      </c>
      <c r="E641">
        <v>20</v>
      </c>
      <c r="F641" t="s">
        <v>1512</v>
      </c>
      <c r="G641" t="s">
        <v>1402</v>
      </c>
    </row>
    <row r="642" spans="1:22" x14ac:dyDescent="0.2">
      <c r="A642" t="s">
        <v>907</v>
      </c>
      <c r="B642" t="s">
        <v>906</v>
      </c>
      <c r="C642">
        <v>2</v>
      </c>
      <c r="D642">
        <v>2</v>
      </c>
      <c r="E642">
        <v>10</v>
      </c>
      <c r="F642" t="s">
        <v>1512</v>
      </c>
      <c r="G642" t="s">
        <v>1402</v>
      </c>
      <c r="K642" t="s">
        <v>1403</v>
      </c>
      <c r="O642" t="s">
        <v>1403</v>
      </c>
    </row>
    <row r="643" spans="1:22" x14ac:dyDescent="0.2">
      <c r="A643" t="s">
        <v>908</v>
      </c>
      <c r="B643" t="s">
        <v>906</v>
      </c>
      <c r="C643">
        <v>2</v>
      </c>
      <c r="D643">
        <v>2</v>
      </c>
      <c r="E643">
        <v>20</v>
      </c>
      <c r="F643" t="s">
        <v>1512</v>
      </c>
      <c r="G643" t="s">
        <v>1402</v>
      </c>
      <c r="K643" t="s">
        <v>1403</v>
      </c>
      <c r="O643" t="s">
        <v>1403</v>
      </c>
    </row>
    <row r="644" spans="1:22" x14ac:dyDescent="0.2">
      <c r="A644" t="s">
        <v>662</v>
      </c>
      <c r="B644" t="s">
        <v>658</v>
      </c>
      <c r="C644">
        <v>2</v>
      </c>
      <c r="D644">
        <v>1</v>
      </c>
      <c r="E644">
        <v>20</v>
      </c>
      <c r="F644" t="s">
        <v>1512</v>
      </c>
      <c r="G644" t="s">
        <v>1402</v>
      </c>
    </row>
    <row r="645" spans="1:22" x14ac:dyDescent="0.2">
      <c r="A645" t="s">
        <v>231</v>
      </c>
      <c r="B645" t="s">
        <v>230</v>
      </c>
      <c r="C645">
        <v>2</v>
      </c>
      <c r="D645">
        <v>2</v>
      </c>
      <c r="E645">
        <v>10</v>
      </c>
      <c r="F645" t="s">
        <v>1512</v>
      </c>
      <c r="G645" t="s">
        <v>1402</v>
      </c>
      <c r="J645" t="s">
        <v>1403</v>
      </c>
      <c r="S645" t="s">
        <v>1442</v>
      </c>
      <c r="T645" t="s">
        <v>1408</v>
      </c>
    </row>
    <row r="646" spans="1:22" x14ac:dyDescent="0.2">
      <c r="A646" t="s">
        <v>361</v>
      </c>
      <c r="B646" t="s">
        <v>360</v>
      </c>
      <c r="C646">
        <v>2</v>
      </c>
      <c r="D646">
        <v>2</v>
      </c>
      <c r="E646">
        <v>20</v>
      </c>
      <c r="F646" t="s">
        <v>1512</v>
      </c>
      <c r="G646" t="s">
        <v>1402</v>
      </c>
      <c r="J646" t="s">
        <v>1403</v>
      </c>
      <c r="S646" t="s">
        <v>1442</v>
      </c>
      <c r="T646" t="s">
        <v>1408</v>
      </c>
    </row>
    <row r="647" spans="1:22" x14ac:dyDescent="0.2">
      <c r="A647" t="s">
        <v>837</v>
      </c>
      <c r="B647" t="s">
        <v>833</v>
      </c>
      <c r="C647">
        <v>2</v>
      </c>
      <c r="D647">
        <v>1</v>
      </c>
      <c r="E647">
        <v>20</v>
      </c>
      <c r="F647" t="s">
        <v>1512</v>
      </c>
      <c r="G647" t="s">
        <v>1402</v>
      </c>
    </row>
    <row r="648" spans="1:22" x14ac:dyDescent="0.2">
      <c r="A648" t="s">
        <v>838</v>
      </c>
      <c r="B648" t="s">
        <v>833</v>
      </c>
      <c r="C648">
        <v>2</v>
      </c>
      <c r="D648">
        <v>2</v>
      </c>
      <c r="E648">
        <v>10</v>
      </c>
      <c r="F648" t="s">
        <v>1512</v>
      </c>
      <c r="G648" t="s">
        <v>1402</v>
      </c>
      <c r="Q648" t="s">
        <v>1403</v>
      </c>
      <c r="V648" t="s">
        <v>836</v>
      </c>
    </row>
    <row r="649" spans="1:22" x14ac:dyDescent="0.2">
      <c r="A649" t="s">
        <v>966</v>
      </c>
      <c r="B649" t="s">
        <v>965</v>
      </c>
      <c r="C649">
        <v>2</v>
      </c>
      <c r="D649">
        <v>2</v>
      </c>
      <c r="E649">
        <v>10</v>
      </c>
      <c r="F649" t="s">
        <v>1512</v>
      </c>
      <c r="G649" t="s">
        <v>1402</v>
      </c>
      <c r="I649" t="s">
        <v>1403</v>
      </c>
      <c r="K649" t="s">
        <v>1403</v>
      </c>
      <c r="O649" t="s">
        <v>1403</v>
      </c>
    </row>
    <row r="650" spans="1:22" x14ac:dyDescent="0.2">
      <c r="A650" t="s">
        <v>299</v>
      </c>
      <c r="B650" t="s">
        <v>298</v>
      </c>
      <c r="C650">
        <v>2</v>
      </c>
      <c r="D650">
        <v>1</v>
      </c>
      <c r="E650">
        <v>10</v>
      </c>
      <c r="F650" t="s">
        <v>1512</v>
      </c>
      <c r="G650" t="s">
        <v>1402</v>
      </c>
      <c r="Q650" t="s">
        <v>1403</v>
      </c>
      <c r="V650" t="s">
        <v>300</v>
      </c>
    </row>
    <row r="651" spans="1:22" x14ac:dyDescent="0.2">
      <c r="A651" t="s">
        <v>301</v>
      </c>
      <c r="B651" t="s">
        <v>298</v>
      </c>
      <c r="C651">
        <v>2</v>
      </c>
      <c r="D651">
        <v>2</v>
      </c>
      <c r="E651">
        <v>10</v>
      </c>
      <c r="F651" t="s">
        <v>1512</v>
      </c>
      <c r="G651" t="s">
        <v>1402</v>
      </c>
      <c r="Q651" t="s">
        <v>1403</v>
      </c>
      <c r="V651" t="s">
        <v>300</v>
      </c>
    </row>
    <row r="652" spans="1:22" x14ac:dyDescent="0.2">
      <c r="A652" t="s">
        <v>375</v>
      </c>
      <c r="B652" t="s">
        <v>374</v>
      </c>
      <c r="C652">
        <v>2</v>
      </c>
      <c r="D652">
        <v>1</v>
      </c>
      <c r="E652">
        <v>10</v>
      </c>
      <c r="F652" t="s">
        <v>1512</v>
      </c>
      <c r="G652" t="s">
        <v>1402</v>
      </c>
      <c r="Q652" t="s">
        <v>1403</v>
      </c>
      <c r="S652" t="s">
        <v>1411</v>
      </c>
    </row>
    <row r="653" spans="1:22" x14ac:dyDescent="0.2">
      <c r="A653" t="s">
        <v>457</v>
      </c>
      <c r="B653" t="s">
        <v>456</v>
      </c>
      <c r="C653">
        <v>2</v>
      </c>
      <c r="D653">
        <v>1</v>
      </c>
      <c r="E653">
        <v>10</v>
      </c>
      <c r="F653" t="s">
        <v>1512</v>
      </c>
      <c r="G653" t="s">
        <v>1402</v>
      </c>
    </row>
    <row r="654" spans="1:22" x14ac:dyDescent="0.2">
      <c r="A654" t="s">
        <v>458</v>
      </c>
      <c r="B654" t="s">
        <v>456</v>
      </c>
      <c r="C654">
        <v>2</v>
      </c>
      <c r="D654">
        <v>2</v>
      </c>
      <c r="E654">
        <v>10</v>
      </c>
      <c r="F654" t="s">
        <v>1512</v>
      </c>
      <c r="G654" t="s">
        <v>1402</v>
      </c>
    </row>
    <row r="655" spans="1:22" x14ac:dyDescent="0.2">
      <c r="A655" t="s">
        <v>1036</v>
      </c>
      <c r="B655" t="s">
        <v>1035</v>
      </c>
      <c r="C655">
        <v>2</v>
      </c>
      <c r="D655">
        <v>2</v>
      </c>
      <c r="E655">
        <v>10</v>
      </c>
      <c r="F655" t="s">
        <v>1512</v>
      </c>
      <c r="G655" t="s">
        <v>1402</v>
      </c>
      <c r="I655" t="s">
        <v>1403</v>
      </c>
      <c r="J655" t="s">
        <v>1403</v>
      </c>
      <c r="O655" t="s">
        <v>1403</v>
      </c>
    </row>
    <row r="656" spans="1:22" x14ac:dyDescent="0.2">
      <c r="A656" t="s">
        <v>455</v>
      </c>
      <c r="B656" t="s">
        <v>454</v>
      </c>
      <c r="C656">
        <v>2</v>
      </c>
      <c r="D656">
        <v>2</v>
      </c>
      <c r="E656">
        <v>10</v>
      </c>
      <c r="F656" t="s">
        <v>1512</v>
      </c>
      <c r="G656" t="s">
        <v>1402</v>
      </c>
      <c r="Q656" t="s">
        <v>1403</v>
      </c>
      <c r="S656" t="s">
        <v>1428</v>
      </c>
    </row>
    <row r="657" spans="1:22" x14ac:dyDescent="0.2">
      <c r="A657" t="s">
        <v>1378</v>
      </c>
      <c r="B657" t="s">
        <v>1377</v>
      </c>
      <c r="C657">
        <v>2</v>
      </c>
      <c r="D657">
        <v>2</v>
      </c>
      <c r="E657">
        <v>10</v>
      </c>
      <c r="F657" t="s">
        <v>1512</v>
      </c>
      <c r="G657" t="s">
        <v>1402</v>
      </c>
    </row>
    <row r="658" spans="1:22" x14ac:dyDescent="0.2">
      <c r="A658" t="s">
        <v>759</v>
      </c>
      <c r="B658" t="s">
        <v>758</v>
      </c>
      <c r="C658">
        <v>2</v>
      </c>
      <c r="D658">
        <v>2</v>
      </c>
      <c r="E658">
        <v>10</v>
      </c>
      <c r="F658" t="s">
        <v>1512</v>
      </c>
      <c r="G658" t="s">
        <v>1402</v>
      </c>
    </row>
    <row r="659" spans="1:22" x14ac:dyDescent="0.2">
      <c r="A659" t="s">
        <v>760</v>
      </c>
      <c r="B659" t="s">
        <v>758</v>
      </c>
      <c r="C659">
        <v>2</v>
      </c>
      <c r="D659">
        <v>2</v>
      </c>
      <c r="E659">
        <v>20</v>
      </c>
      <c r="F659" t="s">
        <v>1512</v>
      </c>
      <c r="G659" t="s">
        <v>1402</v>
      </c>
    </row>
    <row r="660" spans="1:22" x14ac:dyDescent="0.2">
      <c r="A660" t="s">
        <v>439</v>
      </c>
      <c r="B660" t="s">
        <v>438</v>
      </c>
      <c r="C660">
        <v>2</v>
      </c>
      <c r="D660">
        <v>2</v>
      </c>
      <c r="E660">
        <v>10</v>
      </c>
      <c r="F660" t="s">
        <v>1512</v>
      </c>
      <c r="G660" t="s">
        <v>1402</v>
      </c>
      <c r="Q660" t="s">
        <v>1403</v>
      </c>
      <c r="S660" t="s">
        <v>1411</v>
      </c>
    </row>
    <row r="661" spans="1:22" x14ac:dyDescent="0.2">
      <c r="A661" t="s">
        <v>1115</v>
      </c>
      <c r="B661" t="s">
        <v>1114</v>
      </c>
      <c r="C661">
        <v>2</v>
      </c>
      <c r="D661">
        <v>1</v>
      </c>
      <c r="E661">
        <v>10</v>
      </c>
      <c r="F661" t="s">
        <v>1512</v>
      </c>
      <c r="G661" t="s">
        <v>1402</v>
      </c>
    </row>
    <row r="662" spans="1:22" x14ac:dyDescent="0.2">
      <c r="A662" t="s">
        <v>1116</v>
      </c>
      <c r="B662" t="s">
        <v>1114</v>
      </c>
      <c r="C662">
        <v>2</v>
      </c>
      <c r="D662">
        <v>1</v>
      </c>
      <c r="E662">
        <v>20</v>
      </c>
      <c r="F662" t="s">
        <v>1512</v>
      </c>
      <c r="G662" t="s">
        <v>1402</v>
      </c>
      <c r="V662" t="s">
        <v>830</v>
      </c>
    </row>
    <row r="663" spans="1:22" x14ac:dyDescent="0.2">
      <c r="A663" t="s">
        <v>389</v>
      </c>
      <c r="B663" t="s">
        <v>388</v>
      </c>
      <c r="C663">
        <v>2</v>
      </c>
      <c r="D663">
        <v>2</v>
      </c>
      <c r="E663">
        <v>10</v>
      </c>
      <c r="F663" t="s">
        <v>1512</v>
      </c>
      <c r="G663" t="s">
        <v>1402</v>
      </c>
      <c r="O663" t="s">
        <v>1403</v>
      </c>
      <c r="S663" t="s">
        <v>1408</v>
      </c>
    </row>
    <row r="664" spans="1:22" x14ac:dyDescent="0.2">
      <c r="A664" t="s">
        <v>867</v>
      </c>
      <c r="B664" t="s">
        <v>864</v>
      </c>
      <c r="C664">
        <v>3</v>
      </c>
      <c r="D664">
        <v>2</v>
      </c>
      <c r="E664">
        <v>20</v>
      </c>
      <c r="F664" t="s">
        <v>1512</v>
      </c>
      <c r="G664" t="s">
        <v>1402</v>
      </c>
    </row>
    <row r="665" spans="1:22" x14ac:dyDescent="0.2">
      <c r="A665" t="s">
        <v>868</v>
      </c>
      <c r="B665" t="s">
        <v>864</v>
      </c>
      <c r="C665">
        <v>3</v>
      </c>
      <c r="D665">
        <v>2</v>
      </c>
      <c r="E665">
        <v>10</v>
      </c>
      <c r="F665" t="s">
        <v>1512</v>
      </c>
      <c r="G665" t="s">
        <v>1402</v>
      </c>
    </row>
    <row r="666" spans="1:22" x14ac:dyDescent="0.2">
      <c r="A666" t="s">
        <v>1249</v>
      </c>
      <c r="B666" t="s">
        <v>1248</v>
      </c>
      <c r="C666">
        <v>3</v>
      </c>
      <c r="D666">
        <v>2</v>
      </c>
      <c r="E666">
        <v>10</v>
      </c>
      <c r="F666" t="s">
        <v>1512</v>
      </c>
      <c r="G666" t="s">
        <v>1402</v>
      </c>
    </row>
    <row r="667" spans="1:22" x14ac:dyDescent="0.2">
      <c r="A667" t="s">
        <v>1250</v>
      </c>
      <c r="B667" t="s">
        <v>1248</v>
      </c>
      <c r="C667">
        <v>3</v>
      </c>
      <c r="D667">
        <v>2</v>
      </c>
      <c r="E667">
        <v>20</v>
      </c>
      <c r="F667" t="s">
        <v>1512</v>
      </c>
      <c r="G667" t="s">
        <v>1402</v>
      </c>
    </row>
    <row r="668" spans="1:22" x14ac:dyDescent="0.2">
      <c r="A668" t="s">
        <v>528</v>
      </c>
      <c r="B668" t="s">
        <v>525</v>
      </c>
      <c r="C668">
        <v>3</v>
      </c>
      <c r="D668">
        <v>1</v>
      </c>
      <c r="E668">
        <v>10</v>
      </c>
      <c r="F668" t="s">
        <v>1512</v>
      </c>
      <c r="G668" t="s">
        <v>1402</v>
      </c>
    </row>
    <row r="669" spans="1:22" x14ac:dyDescent="0.2">
      <c r="A669" t="s">
        <v>529</v>
      </c>
      <c r="B669" t="s">
        <v>525</v>
      </c>
      <c r="C669">
        <v>3</v>
      </c>
      <c r="D669">
        <v>1</v>
      </c>
      <c r="E669">
        <v>20</v>
      </c>
      <c r="F669" t="s">
        <v>1512</v>
      </c>
      <c r="G669" t="s">
        <v>1402</v>
      </c>
    </row>
    <row r="670" spans="1:22" x14ac:dyDescent="0.2">
      <c r="A670" t="s">
        <v>287</v>
      </c>
      <c r="B670" t="s">
        <v>284</v>
      </c>
      <c r="C670">
        <v>3</v>
      </c>
      <c r="D670">
        <v>1</v>
      </c>
      <c r="E670">
        <v>10</v>
      </c>
      <c r="F670" t="s">
        <v>1512</v>
      </c>
      <c r="G670" t="s">
        <v>1402</v>
      </c>
      <c r="P670" t="s">
        <v>1403</v>
      </c>
      <c r="S670" t="s">
        <v>1441</v>
      </c>
    </row>
    <row r="671" spans="1:22" x14ac:dyDescent="0.2">
      <c r="A671" t="s">
        <v>288</v>
      </c>
      <c r="B671" t="s">
        <v>284</v>
      </c>
      <c r="C671">
        <v>3</v>
      </c>
      <c r="D671">
        <v>1</v>
      </c>
      <c r="E671">
        <v>20</v>
      </c>
      <c r="F671" t="s">
        <v>1512</v>
      </c>
      <c r="G671" t="s">
        <v>1402</v>
      </c>
      <c r="P671" t="s">
        <v>1403</v>
      </c>
      <c r="S671" t="s">
        <v>1441</v>
      </c>
    </row>
    <row r="672" spans="1:22" x14ac:dyDescent="0.2">
      <c r="A672" t="s">
        <v>840</v>
      </c>
      <c r="B672" t="s">
        <v>839</v>
      </c>
      <c r="C672">
        <v>5</v>
      </c>
      <c r="D672">
        <v>1</v>
      </c>
      <c r="E672">
        <v>10</v>
      </c>
      <c r="F672" t="s">
        <v>1513</v>
      </c>
      <c r="G672" t="s">
        <v>1402</v>
      </c>
      <c r="R672" t="s">
        <v>1403</v>
      </c>
      <c r="V672" t="s">
        <v>841</v>
      </c>
    </row>
    <row r="673" spans="1:22" x14ac:dyDescent="0.2">
      <c r="A673" t="s">
        <v>842</v>
      </c>
      <c r="B673" t="s">
        <v>839</v>
      </c>
      <c r="C673">
        <v>5</v>
      </c>
      <c r="D673">
        <v>2</v>
      </c>
      <c r="E673">
        <v>10</v>
      </c>
      <c r="F673" t="s">
        <v>1513</v>
      </c>
      <c r="G673" t="s">
        <v>1402</v>
      </c>
      <c r="R673" t="s">
        <v>1403</v>
      </c>
      <c r="V673" t="s">
        <v>841</v>
      </c>
    </row>
    <row r="674" spans="1:22" x14ac:dyDescent="0.2">
      <c r="A674" t="s">
        <v>844</v>
      </c>
      <c r="B674" t="s">
        <v>843</v>
      </c>
      <c r="C674">
        <v>5</v>
      </c>
      <c r="D674">
        <v>2</v>
      </c>
      <c r="E674">
        <v>10</v>
      </c>
      <c r="F674" t="s">
        <v>1513</v>
      </c>
      <c r="G674" t="s">
        <v>1402</v>
      </c>
      <c r="V674" t="s">
        <v>845</v>
      </c>
    </row>
    <row r="675" spans="1:22" x14ac:dyDescent="0.2">
      <c r="A675" t="s">
        <v>76</v>
      </c>
      <c r="B675" t="s">
        <v>75</v>
      </c>
      <c r="D675" t="s">
        <v>78</v>
      </c>
      <c r="F675" t="s">
        <v>1514</v>
      </c>
      <c r="G675" t="s">
        <v>1402</v>
      </c>
      <c r="R675" t="s">
        <v>1403</v>
      </c>
      <c r="V675" t="s">
        <v>1515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Thematic Clusters</vt:lpstr>
      <vt:lpstr>Specialist Topics</vt:lpstr>
      <vt:lpstr>Additional information</vt:lpstr>
      <vt:lpstr>_Clean_modules_source</vt:lpstr>
      <vt:lpstr>All_subcats</vt:lpstr>
      <vt:lpstr>course_code</vt:lpstr>
      <vt:lpstr>course_name</vt:lpstr>
      <vt:lpstr>thematic_clusters</vt:lpstr>
    </vt:vector>
  </TitlesOfParts>
  <Manager/>
  <Company>University of Manchester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Midson</dc:creator>
  <cp:keywords/>
  <dc:description/>
  <cp:lastModifiedBy>Scott Midson</cp:lastModifiedBy>
  <cp:revision/>
  <dcterms:created xsi:type="dcterms:W3CDTF">2020-12-15T14:32:26Z</dcterms:created>
  <dcterms:modified xsi:type="dcterms:W3CDTF">2026-08-04T21:03:51Z</dcterms:modified>
  <cp:category/>
  <cp:contentStatus/>
</cp:coreProperties>
</file>