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hidePivotFieldList="1" defaultThemeVersion="166925"/>
  <mc:AlternateContent xmlns:mc="http://schemas.openxmlformats.org/markup-compatibility/2006">
    <mc:Choice Requires="x15">
      <x15ac:absPath xmlns:x15ac="http://schemas.microsoft.com/office/spreadsheetml/2010/11/ac" url="https://livemanchesterac-my.sharepoint.com/personal/scott_midson_manchester_ac_uk/Documents/Liberal Arts Shared Files/Programme and Module Selection/"/>
    </mc:Choice>
  </mc:AlternateContent>
  <xr:revisionPtr revIDLastSave="20" documentId="8_{E9AE33D2-CC3D-654A-BB35-A7DB8E260663}" xr6:coauthVersionLast="47" xr6:coauthVersionMax="47" xr10:uidLastSave="{C507844F-952D-ED4C-A6D7-96BF9ECB25B4}"/>
  <bookViews>
    <workbookView xWindow="0" yWindow="760" windowWidth="29240" windowHeight="17660" xr2:uid="{00000000-000D-0000-FFFF-FFFF00000000}"/>
  </bookViews>
  <sheets>
    <sheet name="INSTRUCTIONS" sheetId="20" r:id="rId1"/>
    <sheet name="Selection formulae" sheetId="21" state="hidden" r:id="rId2"/>
    <sheet name="Thematic Clusters" sheetId="8" r:id="rId3"/>
    <sheet name="Specialist Topics" sheetId="19" r:id="rId4"/>
    <sheet name="Thematic_clusters_index" sheetId="1" state="hidden" r:id="rId5"/>
    <sheet name="Themes" sheetId="17" state="hidden" r:id="rId6"/>
  </sheets>
  <externalReferences>
    <externalReference r:id="rId7"/>
  </externalReferences>
  <definedNames>
    <definedName name="_xlnm._FilterDatabase" localSheetId="4" hidden="1">Thematic_clusters_index!$A$1:$V$717</definedName>
    <definedName name="All_subcats">All_modules[[Subcategory 1]:[Subcategory 2]]</definedName>
    <definedName name="core_codes" localSheetId="5">'[1]Core modules'!$A$2:$A$601</definedName>
    <definedName name="core_codes">#REF!</definedName>
    <definedName name="core_courses" localSheetId="5">[1]!core_modules[Name]</definedName>
    <definedName name="core_courses">#REF!</definedName>
    <definedName name="core_question" localSheetId="5">'[1]Thematic clusters'!$G$3:$G$601</definedName>
    <definedName name="core_question">Thematic_clusters_index!#REF!</definedName>
    <definedName name="course_code" localSheetId="5">'[1]Thematic clusters'!$A$2:$A$601</definedName>
    <definedName name="course_code">Thematic_clusters_index!$A$88:$A$921</definedName>
    <definedName name="course_name" localSheetId="5">'[1]Thematic clusters'!$B$2:$B$601</definedName>
    <definedName name="course_name">Thematic_clusters_index!$B$88:$B$921</definedName>
    <definedName name="option_A_code">#REF!</definedName>
    <definedName name="option_A_course">#REF!</definedName>
    <definedName name="OptionA">#REF!</definedName>
    <definedName name="Slicer_Department">#N/A</definedName>
    <definedName name="thematic_clusters">Thematic_clusters_index!$1:$923</definedName>
    <definedName name="UCIL_code" localSheetId="5">[1]!UCIL_modules[Code]</definedName>
    <definedName name="UCIL_code">#REF!</definedName>
  </definedNames>
  <calcPr calcId="191029"/>
  <pivotCaches>
    <pivotCache cacheId="1"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8" i="1" l="1"/>
  <c r="D122" i="1"/>
  <c r="D121" i="1"/>
  <c r="D120" i="1"/>
  <c r="D348" i="1"/>
  <c r="D93" i="1"/>
  <c r="P25" i="20" a="1"/>
  <c r="P25" i="20" s="1"/>
  <c r="M33" i="20" a="1"/>
  <c r="M33" i="20" s="1"/>
  <c r="M32" i="20" a="1"/>
  <c r="M32" i="20" s="1"/>
  <c r="A2" i="21" a="1"/>
  <c r="A2" i="21" s="1"/>
  <c r="B2" i="21" s="1" a="1"/>
  <c r="B9" i="21" l="1" a="1"/>
  <c r="B9" i="21" s="1"/>
  <c r="B8" i="21" a="1"/>
  <c r="B8" i="21" s="1"/>
  <c r="B6" i="21" a="1"/>
  <c r="B6" i="21" s="1"/>
  <c r="B5" i="21" a="1"/>
  <c r="B5" i="21" s="1"/>
  <c r="B4" i="21" a="1"/>
  <c r="B4" i="21" s="1"/>
  <c r="B2" i="21"/>
  <c r="B7" i="21" a="1"/>
  <c r="B7" i="21" s="1"/>
  <c r="B3" i="21" a="1"/>
  <c r="Q21" i="20" l="1" a="1"/>
  <c r="Q21" i="20" s="1"/>
  <c r="O21" i="20" a="1"/>
  <c r="O21" i="20" s="1"/>
  <c r="B3" i="21"/>
  <c r="I2" i="21"/>
  <c r="I4" i="21"/>
  <c r="I3" i="21"/>
  <c r="O32" i="20" l="1" a="1"/>
  <c r="O32" i="20" s="1"/>
  <c r="K2" i="21"/>
  <c r="O29" i="20" s="1"/>
  <c r="M31" i="20" a="1"/>
  <c r="M31" i="20" s="1"/>
  <c r="M30" i="20" a="1"/>
  <c r="M30" i="20" s="1"/>
  <c r="M29" i="20" a="1"/>
  <c r="M29" i="20" s="1"/>
  <c r="M28" i="20" a="1"/>
  <c r="M28" i="20" s="1"/>
  <c r="M27" i="20" a="1"/>
  <c r="M27" i="20" s="1"/>
  <c r="M26" i="20" a="1"/>
  <c r="M26" i="20" s="1"/>
  <c r="M25" i="20" a="1"/>
  <c r="M25" i="20" s="1"/>
  <c r="M24" i="20" a="1"/>
  <c r="M24" i="20" s="1"/>
  <c r="M23" i="20" a="1"/>
  <c r="M23" i="20" s="1"/>
  <c r="M22" i="20" a="1"/>
  <c r="M22" i="20" s="1"/>
  <c r="M21" i="20" a="1"/>
  <c r="M21" i="20" s="1"/>
  <c r="M20" i="20" a="1"/>
  <c r="M20" i="20" s="1"/>
  <c r="M19" i="20" a="1"/>
  <c r="M19" i="20" s="1"/>
  <c r="M18" i="20" a="1"/>
  <c r="M18" i="20" s="1"/>
  <c r="M17" i="20" a="1"/>
  <c r="M17" i="20" s="1"/>
  <c r="M16" i="20" a="1"/>
  <c r="M16" i="20" s="1"/>
  <c r="M15" i="20" a="1"/>
  <c r="M15" i="20" s="1"/>
  <c r="M14" i="20" a="1"/>
  <c r="M14" i="20" s="1"/>
  <c r="M13" i="20" a="1"/>
  <c r="M13" i="20" s="1"/>
  <c r="M12" i="20" a="1"/>
  <c r="M12" i="20" s="1"/>
  <c r="M11" i="20" a="1"/>
  <c r="M11" i="20" s="1"/>
  <c r="M10" i="20" a="1"/>
  <c r="M10" i="20" s="1"/>
  <c r="M9" i="20" a="1"/>
  <c r="M9" i="20" s="1"/>
  <c r="M8" i="20" a="1"/>
  <c r="M8" i="20" s="1"/>
  <c r="M7" i="20" a="1"/>
  <c r="M7" i="20" s="1"/>
  <c r="R25" i="20" a="1"/>
  <c r="R25" i="20" s="1"/>
  <c r="R24" i="20" a="1"/>
  <c r="R24" i="20" s="1"/>
  <c r="R23" i="20" a="1"/>
  <c r="R23" i="20" s="1"/>
  <c r="R22" i="20" a="1"/>
  <c r="R22" i="20" s="1"/>
  <c r="R21" i="20" a="1"/>
  <c r="R21" i="20" s="1"/>
  <c r="P24" i="20" a="1"/>
  <c r="P24" i="20" s="1"/>
  <c r="P23" i="20" a="1"/>
  <c r="P23" i="20" s="1"/>
  <c r="P22" i="20" a="1"/>
  <c r="P22" i="20" s="1"/>
  <c r="P21" i="20" a="1"/>
  <c r="P21" i="20" s="1"/>
  <c r="D573" i="1"/>
  <c r="R26" i="20" l="1"/>
  <c r="P26" i="20"/>
  <c r="D124" i="1"/>
  <c r="D638" i="1"/>
  <c r="D648" i="1"/>
  <c r="D633" i="1"/>
  <c r="D612" i="1"/>
  <c r="D614" i="1"/>
  <c r="D615" i="1"/>
  <c r="D592" i="1"/>
  <c r="D575" i="1"/>
  <c r="D511" i="1"/>
  <c r="D515" i="1"/>
  <c r="D522" i="1"/>
  <c r="D447" i="1"/>
  <c r="D450" i="1"/>
  <c r="D460" i="1"/>
  <c r="D435" i="1"/>
  <c r="D419" i="1"/>
  <c r="D409" i="1"/>
  <c r="D378" i="1"/>
  <c r="D380" i="1"/>
  <c r="D346" i="1"/>
  <c r="D299" i="1"/>
  <c r="D301" i="1"/>
  <c r="D303" i="1"/>
  <c r="D305" i="1"/>
  <c r="D239" i="1"/>
  <c r="Q27" i="20" l="1"/>
  <c r="D211" i="1"/>
  <c r="D217" i="1"/>
  <c r="D184" i="1"/>
  <c r="D161" i="1"/>
  <c r="D162" i="1"/>
  <c r="D167" i="1"/>
  <c r="D174" i="1"/>
  <c r="D176" i="1"/>
  <c r="D145" i="1"/>
  <c r="D147" i="1"/>
  <c r="D148" i="1"/>
  <c r="D149" i="1"/>
  <c r="D150" i="1"/>
  <c r="D153" i="1"/>
  <c r="D156" i="1"/>
  <c r="D159" i="1"/>
  <c r="D177" i="1"/>
  <c r="D119" i="1"/>
  <c r="D294" i="1"/>
  <c r="D295" i="1"/>
  <c r="D115" i="1"/>
  <c r="D92" i="1"/>
  <c r="D85" i="1"/>
  <c r="D86" i="1"/>
  <c r="D87" i="1"/>
  <c r="D88" i="1"/>
  <c r="D35" i="1"/>
  <c r="D41" i="1"/>
  <c r="D44" i="1"/>
  <c r="D46" i="1"/>
  <c r="D47" i="1"/>
  <c r="D49" i="1"/>
  <c r="D53" i="1"/>
  <c r="D54" i="1"/>
  <c r="D55" i="1"/>
  <c r="D56" i="1"/>
  <c r="D59" i="1"/>
  <c r="D60" i="1"/>
  <c r="D61" i="1"/>
  <c r="D62" i="1"/>
  <c r="D63" i="1"/>
  <c r="D64" i="1"/>
  <c r="D65" i="1"/>
  <c r="D66" i="1"/>
  <c r="D67" i="1"/>
  <c r="D68" i="1"/>
  <c r="D71" i="1"/>
  <c r="D74" i="1"/>
  <c r="D76" i="1"/>
  <c r="D77" i="1"/>
  <c r="D80" i="1"/>
  <c r="D81" i="1"/>
  <c r="D82" i="1"/>
  <c r="D84" i="1"/>
  <c r="D37" i="1"/>
  <c r="D20" i="1"/>
  <c r="D21" i="1"/>
  <c r="D31" i="1"/>
  <c r="D275" i="1"/>
  <c r="D266" i="1"/>
  <c r="D30" i="1"/>
  <c r="D15" i="1"/>
  <c r="D389" i="1"/>
  <c r="D195" i="1"/>
  <c r="D190" i="1"/>
  <c r="D182" i="1"/>
  <c r="D178" i="1"/>
  <c r="D476" i="1"/>
  <c r="D475" i="1"/>
  <c r="D474" i="1"/>
  <c r="D248" i="1"/>
  <c r="D318" i="1"/>
  <c r="D319" i="1"/>
  <c r="D321" i="1"/>
  <c r="D322" i="1"/>
  <c r="D328" i="1"/>
  <c r="D585" i="1"/>
  <c r="D144" i="1"/>
  <c r="D132" i="1"/>
  <c r="D131" i="1"/>
  <c r="D618" i="1"/>
  <c r="D617" i="1"/>
  <c r="D616" i="1"/>
  <c r="D607" i="1"/>
  <c r="D605" i="1"/>
  <c r="D603" i="1"/>
  <c r="D597" i="1"/>
  <c r="D490" i="1"/>
  <c r="D647" i="1"/>
  <c r="D546" i="1"/>
  <c r="D434" i="1"/>
  <c r="D345" i="1"/>
  <c r="D210" i="1"/>
  <c r="D292" i="1"/>
  <c r="D281" i="1"/>
  <c r="D549" i="1"/>
  <c r="D539" i="1"/>
  <c r="D536" i="1"/>
  <c r="D530" i="1"/>
  <c r="D517" i="1"/>
  <c r="D499" i="1"/>
  <c r="D463" i="1"/>
  <c r="D454" i="1"/>
  <c r="D432" i="1"/>
  <c r="D688" i="1"/>
  <c r="D661" i="1"/>
  <c r="D306" i="1"/>
  <c r="D304" i="1"/>
  <c r="D293" i="1"/>
  <c r="D291" i="1"/>
  <c r="D256" i="1"/>
  <c r="D238" i="1"/>
  <c r="D213" i="1"/>
  <c r="D199" i="1"/>
  <c r="D198" i="1"/>
  <c r="D197" i="1"/>
  <c r="D196" i="1"/>
  <c r="D194" i="1"/>
  <c r="D51" i="1"/>
  <c r="D191" i="1"/>
  <c r="D189" i="1"/>
  <c r="D181" i="1"/>
  <c r="D572" i="1"/>
  <c r="D571" i="1"/>
  <c r="D170" i="1"/>
  <c r="D169" i="1"/>
  <c r="D164" i="1"/>
  <c r="D163" i="1"/>
  <c r="D160" i="1"/>
  <c r="D110" i="1"/>
  <c r="D109" i="1"/>
  <c r="D72" i="1"/>
  <c r="D73" i="1"/>
  <c r="D356" i="1"/>
  <c r="D357" i="1"/>
  <c r="D358" i="1"/>
  <c r="D359" i="1"/>
  <c r="D270" i="1"/>
  <c r="D355" i="1"/>
  <c r="D360" i="1"/>
  <c r="D697" i="1"/>
  <c r="D690" i="1"/>
  <c r="D684" i="1"/>
  <c r="D683" i="1"/>
  <c r="D629" i="1"/>
  <c r="D602" i="1"/>
  <c r="D609" i="1"/>
  <c r="D586" i="1"/>
  <c r="D569" i="1"/>
  <c r="D520" i="1"/>
  <c r="D521" i="1"/>
  <c r="D527" i="1"/>
  <c r="D528" i="1"/>
  <c r="D453" i="1"/>
  <c r="D455" i="1"/>
  <c r="D457" i="1"/>
  <c r="D441" i="1"/>
  <c r="D443" i="1"/>
  <c r="D408" i="1"/>
  <c r="D370" i="1"/>
  <c r="D332" i="1"/>
  <c r="D333" i="1"/>
  <c r="D334" i="1"/>
  <c r="D225" i="1"/>
  <c r="D235" i="1"/>
  <c r="D214" i="1"/>
  <c r="D216" i="1"/>
  <c r="D200" i="1"/>
  <c r="D166" i="1"/>
  <c r="D172" i="1"/>
  <c r="D173" i="1"/>
  <c r="D137" i="1"/>
  <c r="D151" i="1"/>
  <c r="D152" i="1"/>
  <c r="D114" i="1"/>
  <c r="D274" i="1"/>
  <c r="D268" i="1"/>
  <c r="D89" i="1"/>
  <c r="D267" i="1"/>
  <c r="D212" i="1"/>
  <c r="D672" i="1"/>
  <c r="D709" i="1"/>
  <c r="D708" i="1"/>
  <c r="D706" i="1"/>
  <c r="D707" i="1"/>
  <c r="D716" i="1"/>
  <c r="D715" i="1"/>
  <c r="D673" i="1"/>
  <c r="D701" i="1"/>
  <c r="D700" i="1"/>
  <c r="D696" i="1"/>
  <c r="D681" i="1"/>
  <c r="D667" i="1"/>
  <c r="D669" i="1"/>
  <c r="D699" i="1"/>
  <c r="D704" i="1"/>
  <c r="D703" i="1"/>
  <c r="D714" i="1"/>
  <c r="D685" i="1"/>
  <c r="D675" i="1"/>
  <c r="D711" i="1"/>
  <c r="D710" i="1"/>
  <c r="D666" i="1"/>
  <c r="D677" i="1"/>
  <c r="D695" i="1"/>
  <c r="D693" i="1"/>
  <c r="D398" i="1" l="1"/>
  <c r="D394" i="1"/>
  <c r="D206" i="1" l="1"/>
  <c r="D205" i="1"/>
  <c r="D204" i="1"/>
  <c r="D203" i="1"/>
  <c r="D202" i="1"/>
  <c r="D201" i="1"/>
  <c r="D193" i="1"/>
  <c r="D192" i="1"/>
  <c r="D187" i="1"/>
  <c r="D186" i="1"/>
  <c r="D185" i="1"/>
  <c r="D183" i="1"/>
  <c r="D180" i="1"/>
  <c r="D179" i="1"/>
  <c r="D424" i="1"/>
  <c r="D423" i="1"/>
  <c r="D422" i="1"/>
  <c r="D421" i="1"/>
  <c r="D420" i="1"/>
  <c r="D418" i="1"/>
  <c r="D417" i="1"/>
  <c r="D416" i="1"/>
  <c r="D415" i="1"/>
  <c r="D251" i="1"/>
  <c r="D249" i="1"/>
  <c r="D246" i="1"/>
  <c r="D242" i="1"/>
  <c r="D240" i="1"/>
  <c r="D234" i="1"/>
  <c r="D227" i="1"/>
  <c r="D481" i="1"/>
  <c r="D479" i="1"/>
  <c r="D472" i="1"/>
  <c r="D470" i="1"/>
  <c r="D469" i="1"/>
  <c r="D467" i="1"/>
  <c r="D465" i="1"/>
  <c r="D462" i="1"/>
  <c r="D478" i="1"/>
  <c r="D471" i="1"/>
  <c r="D466" i="1"/>
  <c r="D464" i="1"/>
  <c r="D588" i="1"/>
  <c r="D446" i="1"/>
  <c r="D112" i="1"/>
  <c r="D107" i="1"/>
  <c r="D105" i="1"/>
  <c r="D621" i="1"/>
  <c r="D606" i="1"/>
  <c r="D526" i="1"/>
  <c r="D525" i="1"/>
  <c r="D524" i="1"/>
  <c r="D510" i="1"/>
  <c r="D508" i="1"/>
  <c r="D506" i="1"/>
  <c r="D484" i="1"/>
  <c r="D273" i="1"/>
  <c r="D668" i="1"/>
  <c r="D678" i="1"/>
  <c r="D680" i="1"/>
  <c r="D430" i="1"/>
  <c r="D431" i="1"/>
  <c r="D433" i="1"/>
  <c r="D436" i="1"/>
  <c r="D437" i="1"/>
  <c r="D438" i="1"/>
  <c r="D439" i="1"/>
  <c r="D529" i="1"/>
  <c r="D531" i="1"/>
  <c r="D532" i="1"/>
  <c r="D533" i="1"/>
  <c r="D534" i="1"/>
  <c r="D535" i="1"/>
  <c r="D537" i="1"/>
  <c r="D538" i="1"/>
  <c r="D540" i="1"/>
  <c r="D541" i="1"/>
  <c r="D542" i="1"/>
  <c r="D543" i="1"/>
  <c r="D544" i="1"/>
  <c r="D545" i="1"/>
  <c r="D547" i="1"/>
  <c r="D548" i="1"/>
  <c r="D550" i="1"/>
  <c r="D551" i="1"/>
  <c r="D552" i="1"/>
  <c r="D553" i="1"/>
  <c r="D554" i="1"/>
  <c r="D555" i="1"/>
  <c r="D556" i="1"/>
  <c r="D557" i="1"/>
  <c r="D558" i="1"/>
  <c r="D559" i="1"/>
  <c r="D560" i="1"/>
  <c r="D561" i="1"/>
  <c r="D562" i="1"/>
  <c r="D563" i="1"/>
  <c r="D564" i="1"/>
  <c r="D565" i="1"/>
  <c r="D566" i="1"/>
  <c r="D567" i="1"/>
  <c r="D568" i="1"/>
  <c r="D570" i="1"/>
  <c r="D574" i="1"/>
  <c r="D635" i="1"/>
  <c r="D636" i="1"/>
  <c r="D637" i="1"/>
  <c r="D639" i="1"/>
  <c r="D640" i="1"/>
  <c r="D641" i="1"/>
  <c r="D642" i="1"/>
  <c r="D643" i="1"/>
  <c r="D644" i="1"/>
  <c r="D645" i="1"/>
  <c r="D646" i="1"/>
  <c r="D649" i="1"/>
  <c r="D650" i="1"/>
  <c r="D651" i="1"/>
  <c r="D652" i="1"/>
  <c r="D653" i="1"/>
  <c r="D654" i="1"/>
  <c r="D655" i="1"/>
  <c r="D656" i="1"/>
  <c r="D657" i="1"/>
  <c r="D658" i="1"/>
  <c r="D659" i="1"/>
  <c r="D717" i="1"/>
  <c r="D103" i="1"/>
  <c r="D104" i="1"/>
  <c r="D106" i="1"/>
  <c r="D108" i="1"/>
  <c r="D111" i="1"/>
  <c r="D113" i="1"/>
  <c r="D117" i="1"/>
  <c r="D116" i="1"/>
  <c r="D482" i="1"/>
  <c r="D483" i="1"/>
  <c r="D485" i="1"/>
  <c r="D486" i="1"/>
  <c r="D487" i="1"/>
  <c r="D488" i="1"/>
  <c r="D489" i="1"/>
  <c r="D491" i="1"/>
  <c r="D492" i="1"/>
  <c r="D493" i="1"/>
  <c r="D494" i="1"/>
  <c r="D495" i="1"/>
  <c r="D496" i="1"/>
  <c r="D497" i="1"/>
  <c r="D498" i="1"/>
  <c r="D500" i="1"/>
  <c r="D501" i="1"/>
  <c r="D502" i="1"/>
  <c r="D503" i="1"/>
  <c r="D504" i="1"/>
  <c r="D505" i="1"/>
  <c r="D507" i="1"/>
  <c r="D509" i="1"/>
  <c r="D512" i="1"/>
  <c r="D513" i="1"/>
  <c r="D514" i="1"/>
  <c r="D516" i="1"/>
  <c r="D518" i="1"/>
  <c r="D519" i="1"/>
  <c r="D523" i="1"/>
  <c r="D442" i="1"/>
  <c r="D444" i="1"/>
  <c r="D440" i="1"/>
  <c r="D445" i="1"/>
  <c r="D451" i="1"/>
  <c r="D449" i="1"/>
  <c r="D448" i="1"/>
  <c r="D452" i="1"/>
  <c r="D456" i="1"/>
  <c r="D459" i="1"/>
  <c r="D458" i="1"/>
  <c r="D594" i="1"/>
  <c r="D598" i="1"/>
  <c r="D600" i="1"/>
  <c r="D595" i="1"/>
  <c r="D596" i="1"/>
  <c r="D593" i="1"/>
  <c r="D599" i="1"/>
  <c r="D611" i="1"/>
  <c r="D601" i="1"/>
  <c r="D608" i="1"/>
  <c r="D604" i="1"/>
  <c r="D610" i="1"/>
  <c r="D620" i="1"/>
  <c r="D619" i="1"/>
  <c r="D613" i="1"/>
  <c r="D622" i="1"/>
  <c r="D623" i="1"/>
  <c r="D624" i="1"/>
  <c r="D625" i="1"/>
  <c r="D628" i="1"/>
  <c r="D626" i="1"/>
  <c r="D627" i="1"/>
  <c r="D630" i="1"/>
  <c r="D632" i="1"/>
  <c r="D631" i="1"/>
  <c r="D634" i="1"/>
  <c r="D127" i="1"/>
  <c r="D133" i="1"/>
  <c r="D140" i="1"/>
  <c r="D134" i="1"/>
  <c r="D135" i="1"/>
  <c r="D128" i="1"/>
  <c r="D129" i="1"/>
  <c r="D130" i="1"/>
  <c r="D142" i="1"/>
  <c r="D143" i="1"/>
  <c r="D136" i="1"/>
  <c r="D139" i="1"/>
  <c r="D138" i="1"/>
  <c r="D141" i="1"/>
  <c r="D146" i="1"/>
  <c r="D154" i="1"/>
  <c r="D155" i="1"/>
  <c r="D157" i="1"/>
  <c r="D175" i="1"/>
  <c r="D158" i="1"/>
  <c r="D165" i="1"/>
  <c r="D168" i="1"/>
  <c r="D171" i="1"/>
  <c r="A4" i="19" s="1" a="1"/>
  <c r="D579" i="1"/>
  <c r="D576" i="1"/>
  <c r="D577" i="1"/>
  <c r="D578" i="1"/>
  <c r="D580" i="1"/>
  <c r="D581" i="1"/>
  <c r="D582" i="1"/>
  <c r="D583" i="1"/>
  <c r="D584" i="1"/>
  <c r="D589" i="1"/>
  <c r="D590" i="1"/>
  <c r="D591" i="1"/>
  <c r="D587" i="1"/>
  <c r="D307" i="1"/>
  <c r="D309" i="1"/>
  <c r="D308" i="1"/>
  <c r="D310" i="1"/>
  <c r="D311" i="1"/>
  <c r="D312" i="1"/>
  <c r="D313" i="1"/>
  <c r="D315" i="1"/>
  <c r="D314" i="1"/>
  <c r="D316" i="1"/>
  <c r="D327" i="1"/>
  <c r="D317" i="1"/>
  <c r="D320" i="1"/>
  <c r="D325" i="1"/>
  <c r="D326" i="1"/>
  <c r="D323" i="1"/>
  <c r="D324" i="1"/>
  <c r="D226" i="1"/>
  <c r="D231" i="1"/>
  <c r="D229" i="1"/>
  <c r="D224" i="1"/>
  <c r="D232" i="1"/>
  <c r="D228" i="1"/>
  <c r="D230" i="1"/>
  <c r="D233" i="1"/>
  <c r="D237" i="1"/>
  <c r="D241" i="1"/>
  <c r="D236" i="1"/>
  <c r="D250" i="1"/>
  <c r="D247" i="1"/>
  <c r="D244" i="1"/>
  <c r="D245" i="1"/>
  <c r="D243" i="1"/>
  <c r="D253" i="1"/>
  <c r="D252" i="1"/>
  <c r="D461" i="1"/>
  <c r="D468" i="1"/>
  <c r="D473" i="1"/>
  <c r="D480" i="1"/>
  <c r="D477" i="1"/>
  <c r="D387" i="1"/>
  <c r="D388" i="1"/>
  <c r="D390" i="1"/>
  <c r="D391" i="1"/>
  <c r="D392" i="1"/>
  <c r="D393" i="1"/>
  <c r="D396" i="1"/>
  <c r="D395" i="1"/>
  <c r="D397" i="1"/>
  <c r="D6" i="1"/>
  <c r="D7" i="1"/>
  <c r="D8" i="1"/>
  <c r="D9" i="1"/>
  <c r="D10" i="1"/>
  <c r="D11" i="1"/>
  <c r="D13" i="1"/>
  <c r="D14" i="1"/>
  <c r="D16" i="1"/>
  <c r="D17" i="1"/>
  <c r="D18" i="1"/>
  <c r="D19" i="1"/>
  <c r="D22" i="1"/>
  <c r="D12" i="1"/>
  <c r="D23" i="1"/>
  <c r="D24" i="1"/>
  <c r="D25" i="1"/>
  <c r="D26" i="1"/>
  <c r="D27" i="1"/>
  <c r="D28" i="1"/>
  <c r="D29" i="1"/>
  <c r="D674" i="1"/>
  <c r="D660" i="1"/>
  <c r="D712" i="1"/>
  <c r="D713" i="1"/>
  <c r="D692" i="1"/>
  <c r="D691" i="1"/>
  <c r="D676" i="1"/>
  <c r="D679" i="1"/>
  <c r="D682" i="1"/>
  <c r="D694" i="1"/>
  <c r="D705" i="1"/>
  <c r="D671" i="1"/>
  <c r="D664" i="1"/>
  <c r="D663" i="1"/>
  <c r="D665" i="1"/>
  <c r="D689" i="1"/>
  <c r="D662" i="1"/>
  <c r="D670" i="1"/>
  <c r="D686" i="1"/>
  <c r="D687" i="1"/>
  <c r="D702" i="1"/>
  <c r="D698" i="1"/>
  <c r="D381" i="1"/>
  <c r="D382" i="1"/>
  <c r="D383" i="1"/>
  <c r="D384" i="1"/>
  <c r="D385" i="1"/>
  <c r="D386" i="1"/>
  <c r="D399" i="1"/>
  <c r="D400" i="1"/>
  <c r="D401" i="1"/>
  <c r="D402" i="1"/>
  <c r="D403" i="1"/>
  <c r="D404" i="1"/>
  <c r="D405" i="1"/>
  <c r="D406" i="1"/>
  <c r="D407" i="1"/>
  <c r="D410" i="1"/>
  <c r="D411" i="1"/>
  <c r="D412" i="1"/>
  <c r="D413" i="1"/>
  <c r="D414" i="1"/>
  <c r="D425" i="1"/>
  <c r="D426" i="1"/>
  <c r="D427" i="1"/>
  <c r="D428" i="1"/>
  <c r="D429" i="1"/>
  <c r="D350" i="1"/>
  <c r="D351" i="1"/>
  <c r="D352" i="1"/>
  <c r="D353" i="1"/>
  <c r="D354" i="1"/>
  <c r="D361" i="1"/>
  <c r="D362" i="1"/>
  <c r="D363" i="1"/>
  <c r="D364" i="1"/>
  <c r="D365" i="1"/>
  <c r="D366" i="1"/>
  <c r="D367" i="1"/>
  <c r="D368" i="1"/>
  <c r="D369" i="1"/>
  <c r="D371" i="1"/>
  <c r="D372" i="1"/>
  <c r="D373" i="1"/>
  <c r="D374" i="1"/>
  <c r="D375" i="1"/>
  <c r="D376" i="1"/>
  <c r="D377" i="1"/>
  <c r="D379" i="1"/>
  <c r="D296" i="1"/>
  <c r="D297" i="1"/>
  <c r="D298" i="1"/>
  <c r="D300" i="1"/>
  <c r="D302" i="1"/>
  <c r="D329" i="1"/>
  <c r="D330" i="1"/>
  <c r="D331" i="1"/>
  <c r="D335" i="1"/>
  <c r="D336" i="1"/>
  <c r="D337" i="1"/>
  <c r="D338" i="1"/>
  <c r="D339" i="1"/>
  <c r="D340" i="1"/>
  <c r="D341" i="1"/>
  <c r="D342" i="1"/>
  <c r="D343" i="1"/>
  <c r="D344" i="1"/>
  <c r="D347" i="1"/>
  <c r="D349" i="1"/>
  <c r="D258" i="1"/>
  <c r="D259" i="1"/>
  <c r="D260" i="1"/>
  <c r="D261" i="1"/>
  <c r="D262" i="1"/>
  <c r="D263" i="1"/>
  <c r="D264" i="1"/>
  <c r="D279" i="1"/>
  <c r="D280" i="1"/>
  <c r="D282" i="1"/>
  <c r="D283" i="1"/>
  <c r="D284" i="1"/>
  <c r="D285" i="1"/>
  <c r="D286" i="1"/>
  <c r="D287" i="1"/>
  <c r="D288" i="1"/>
  <c r="D289" i="1"/>
  <c r="D290" i="1"/>
  <c r="D125" i="1"/>
  <c r="D126" i="1"/>
  <c r="D207" i="1"/>
  <c r="D208" i="1"/>
  <c r="D209" i="1"/>
  <c r="D215" i="1"/>
  <c r="D218" i="1"/>
  <c r="D219" i="1"/>
  <c r="D220" i="1"/>
  <c r="D221" i="1"/>
  <c r="D222" i="1"/>
  <c r="D223" i="1"/>
  <c r="D254" i="1"/>
  <c r="D255" i="1"/>
  <c r="D257" i="1"/>
  <c r="D97" i="1"/>
  <c r="D98" i="1"/>
  <c r="D99" i="1"/>
  <c r="D100" i="1"/>
  <c r="D101" i="1"/>
  <c r="D102" i="1"/>
  <c r="D118" i="1"/>
  <c r="D123" i="1"/>
  <c r="D75" i="1"/>
  <c r="D78" i="1"/>
  <c r="D79" i="1"/>
  <c r="D83" i="1"/>
  <c r="D90" i="1"/>
  <c r="D91" i="1"/>
  <c r="D94" i="1"/>
  <c r="D95" i="1"/>
  <c r="D96" i="1"/>
  <c r="D45" i="1"/>
  <c r="D48" i="1"/>
  <c r="D50" i="1"/>
  <c r="D52" i="1"/>
  <c r="D57" i="1"/>
  <c r="D58" i="1"/>
  <c r="D69" i="1"/>
  <c r="D70" i="1"/>
  <c r="D276" i="1"/>
  <c r="D277" i="1"/>
  <c r="D278" i="1"/>
  <c r="D2" i="1"/>
  <c r="D3" i="1"/>
  <c r="D4" i="1"/>
  <c r="D5" i="1"/>
  <c r="D32" i="1"/>
  <c r="D33" i="1"/>
  <c r="D34" i="1"/>
  <c r="D36" i="1"/>
  <c r="D38" i="1"/>
  <c r="D39" i="1"/>
  <c r="D40" i="1"/>
  <c r="D42" i="1"/>
  <c r="D43" i="1"/>
  <c r="D269" i="1"/>
  <c r="D271" i="1"/>
  <c r="D272" i="1"/>
  <c r="D265" i="1"/>
  <c r="A4" i="19" l="1"/>
  <c r="E5" i="19"/>
  <c r="E10" i="19"/>
  <c r="D5" i="19"/>
  <c r="E14" i="19"/>
  <c r="C7" i="19"/>
  <c r="D16" i="19"/>
  <c r="A14" i="19"/>
  <c r="A9" i="19"/>
  <c r="C13" i="19"/>
  <c r="D12" i="19"/>
  <c r="A10" i="19"/>
  <c r="E16" i="19"/>
  <c r="B9" i="19"/>
  <c r="D10" i="19"/>
  <c r="C14" i="19"/>
  <c r="E6" i="19"/>
  <c r="B15" i="19"/>
  <c r="B5" i="19"/>
  <c r="C4" i="19"/>
  <c r="B6" i="19"/>
  <c r="C5" i="19"/>
  <c r="D9" i="19"/>
  <c r="D4" i="19"/>
  <c r="B11" i="19"/>
  <c r="C10" i="19"/>
  <c r="B12" i="19"/>
  <c r="C15" i="19"/>
  <c r="E8" i="19"/>
  <c r="B8" i="19"/>
  <c r="E4" i="19"/>
  <c r="C11" i="19"/>
  <c r="E15" i="19"/>
  <c r="C8" i="19"/>
  <c r="A15" i="19"/>
  <c r="C12" i="19"/>
  <c r="A5" i="19"/>
  <c r="B14" i="19"/>
  <c r="D11" i="19"/>
  <c r="D6" i="19"/>
  <c r="A6" i="19"/>
  <c r="E11" i="19"/>
  <c r="B4" i="19"/>
  <c r="A11" i="19"/>
  <c r="B10" i="19"/>
  <c r="D7" i="19"/>
  <c r="C9" i="19"/>
  <c r="A16" i="19"/>
  <c r="D8" i="19"/>
  <c r="E7" i="19"/>
  <c r="A12" i="19"/>
  <c r="A7" i="19"/>
  <c r="D13" i="19"/>
  <c r="E12" i="19"/>
  <c r="D14" i="19"/>
  <c r="B16" i="19"/>
  <c r="D15" i="19"/>
  <c r="A13" i="19"/>
  <c r="B7" i="19"/>
  <c r="E13" i="19"/>
  <c r="B13" i="19"/>
  <c r="A8" i="19"/>
  <c r="E9" i="19"/>
  <c r="C16" i="19"/>
  <c r="C6"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<sst xmlns="http://schemas.openxmlformats.org/spreadsheetml/2006/main" count="4138" uniqueCount="1631">
  <si>
    <t xml:space="preserve">Liberal Arts </t>
  </si>
  <si>
    <t>(1) What topics, subjects, or issues are you interested in?</t>
  </si>
  <si>
    <t>✏️ Type your response here</t>
  </si>
  <si>
    <t>Course unit selection 2025-26</t>
  </si>
  <si>
    <t xml:space="preserve">Use this spreadsheet tool to help you to select your modules for this academic year. The 'Thematic Clusters' tab (along the bottom) lets you filter the modules by subject, level, semester, and credits. You can also use the 'Thematic Clusters' tabs to help you to select by area of interest, which is designed to help you to find new modules that might surprise you! The 'Specialist Topics' tab allows you to refine the options more specifically, by topics and issues (i.e. Gender Studies; Health; Youth Studies; etc). All of these codings are for guidance only, and you should consult your Academic Advisor for support with module selection. </t>
  </si>
  <si>
    <t>(2) Shortlist</t>
  </si>
  <si>
    <t>(6) Check your selection</t>
  </si>
  <si>
    <r>
      <rPr>
        <sz val="36"/>
        <color theme="1"/>
        <rFont val="Calibri (Body)"/>
      </rPr>
      <t xml:space="preserve">⚠️ </t>
    </r>
    <r>
      <rPr>
        <sz val="11"/>
        <color theme="1"/>
        <rFont val="Calibri"/>
        <family val="2"/>
        <scheme val="minor"/>
      </rPr>
      <t xml:space="preserve">
Modules not in the Thematic Clusters will not function in this tool. Please check these with your Academic Advisor!</t>
    </r>
  </si>
  <si>
    <t>Module</t>
  </si>
  <si>
    <t>Credits</t>
  </si>
  <si>
    <t>✏️ Enter the course codes here</t>
  </si>
  <si>
    <t>✏️ Reflect on your interests and the kinds of modules you want to take. Note these down, as they'll be helpful for discussions with your Academic Advisor!</t>
  </si>
  <si>
    <t>✏️ Search through the Thematic Clusters and Specialist Topics to help you to identify a shortlist of modules that you may be interested to take. Remember that modules are subject to timetabling and availability, so your first choices can't be guaranteed - it's a good idea to have backup options (you can discuss these with your Academic Advisor).</t>
  </si>
  <si>
    <t>Year of study</t>
  </si>
  <si>
    <t>Semester 1</t>
  </si>
  <si>
    <t>Semester 2</t>
  </si>
  <si>
    <r>
      <rPr>
        <sz val="36"/>
        <color theme="1"/>
        <rFont val="Calibri (Body)"/>
      </rPr>
      <t>⚠️</t>
    </r>
    <r>
      <rPr>
        <sz val="48"/>
        <color theme="1"/>
        <rFont val="Calibri"/>
        <family val="2"/>
        <scheme val="minor"/>
      </rPr>
      <t xml:space="preserve"> </t>
    </r>
    <r>
      <rPr>
        <sz val="12"/>
        <color theme="1"/>
        <rFont val="Calibri"/>
        <family val="2"/>
        <scheme val="minor"/>
      </rPr>
      <t xml:space="preserve">
</t>
    </r>
    <r>
      <rPr>
        <sz val="11"/>
        <color theme="1"/>
        <rFont val="Calibri (Body)"/>
      </rPr>
      <t>This form will not flag if you take more than 40 credits from a single discipline. Please check this manually!</t>
    </r>
  </si>
  <si>
    <t>Core modules</t>
  </si>
  <si>
    <t>Optional modules:</t>
  </si>
  <si>
    <t>Subtotal</t>
  </si>
  <si>
    <t>Year total</t>
  </si>
  <si>
    <t>Department</t>
  </si>
  <si>
    <t xml:space="preserve">This is the subject that teaches the module; it's indicated by the 4 letters at the start of a course unit code. </t>
  </si>
  <si>
    <t>Thematic Cluster</t>
  </si>
  <si>
    <t>This is a way that we've grouped modules together, to help you discover things based on what you're interested in.</t>
  </si>
  <si>
    <t>Level</t>
  </si>
  <si>
    <t>This is the year of study, i.e. Level 1 = Year 1; Level 2 = Year 2; Level 3 = Year 3 (or 4).</t>
  </si>
  <si>
    <t>Semester</t>
  </si>
  <si>
    <t xml:space="preserve">This is when the module is taught. Manchester has two semesters in an academic year, so 1 = semester 1 (Sept-Jan); 2 = semester 2 (Feb-May). Some courses are taught across a whole year; these are indicated by 0. </t>
  </si>
  <si>
    <t>This is the 'weight' of the unit, i.e. 10 = 10 credits; 20 = 20 credits. You have 120 credits of study per academic year.</t>
  </si>
  <si>
    <t>Prerequisites</t>
  </si>
  <si>
    <t>This indicates anything that you need to do before being able to take the course unit.</t>
  </si>
  <si>
    <t>It’s a good idea to find out more information about modules in your shortlist, including assessment style, syllabus, etc.</t>
  </si>
  <si>
    <t>CLICK HERE TO FIND OUT MORE INFO ABOUT COURSE UNITS</t>
  </si>
  <si>
    <r>
      <t xml:space="preserve">If you can't find a module on the spreadsheet, but you can see it on the link above, then it </t>
    </r>
    <r>
      <rPr>
        <i/>
        <sz val="11"/>
        <color theme="1"/>
        <rFont val="Calibri"/>
        <family val="2"/>
        <scheme val="minor"/>
      </rPr>
      <t>might</t>
    </r>
    <r>
      <rPr>
        <sz val="11"/>
        <color theme="1"/>
        <rFont val="Calibri"/>
        <family val="2"/>
        <scheme val="minor"/>
      </rPr>
      <t xml:space="preserve"> be possible to take it, </t>
    </r>
    <r>
      <rPr>
        <u/>
        <sz val="11"/>
        <color theme="1"/>
        <rFont val="Calibri (Body)"/>
      </rPr>
      <t>subject to course unit tutor and Programme Director permission</t>
    </r>
    <r>
      <rPr>
        <sz val="11"/>
        <color theme="1"/>
        <rFont val="Calibri"/>
        <family val="2"/>
        <scheme val="minor"/>
      </rPr>
      <t xml:space="preserve">. You'll need to write a short paragraph explaining why you want to take a unit, which you should speak to your Academic Advisor / Programme Director about. </t>
    </r>
    <r>
      <rPr>
        <b/>
        <sz val="11"/>
        <color theme="1"/>
        <rFont val="Calibri"/>
        <family val="2"/>
        <scheme val="minor"/>
      </rPr>
      <t>Please do not contact course unit tutors directly without discussing it with a member of Liberal Arts staff first!</t>
    </r>
  </si>
  <si>
    <t>⚠️</t>
  </si>
  <si>
    <t>Remember that your modules must meet the guidelines in the Programme Specifications (see below). If you're not sure, ask your Academic Advisor!</t>
  </si>
  <si>
    <t>Level 1 Programme Specifications</t>
  </si>
  <si>
    <t>Level 2 Programme Specifications</t>
  </si>
  <si>
    <t>Level 3 Programme Specifications</t>
  </si>
  <si>
    <r>
      <t xml:space="preserve">You </t>
    </r>
    <r>
      <rPr>
        <b/>
        <sz val="11"/>
        <color theme="1"/>
        <rFont val="Calibri"/>
        <family val="2"/>
        <scheme val="minor"/>
      </rPr>
      <t xml:space="preserve">must </t>
    </r>
    <r>
      <rPr>
        <sz val="11"/>
        <color theme="1"/>
        <rFont val="Calibri"/>
        <family val="2"/>
        <scheme val="minor"/>
      </rPr>
      <t>take 120 credits of study each year. In Liberal Arts, you have 40 credits of core modules each year (you're automatically enrolled on these), and 80 credits of optional modules.</t>
    </r>
  </si>
  <si>
    <t>Levels</t>
  </si>
  <si>
    <r>
      <t xml:space="preserve">You </t>
    </r>
    <r>
      <rPr>
        <b/>
        <sz val="11"/>
        <color theme="1"/>
        <rFont val="Calibri"/>
        <family val="2"/>
        <scheme val="minor"/>
      </rPr>
      <t>must</t>
    </r>
    <r>
      <rPr>
        <sz val="11"/>
        <color theme="1"/>
        <rFont val="Calibri"/>
        <family val="2"/>
        <scheme val="minor"/>
      </rPr>
      <t xml:space="preserve"> take at least 100 credits of study at your current level. You can take up to 20 credits one level up or down from your current level of study.</t>
    </r>
  </si>
  <si>
    <t>Semesters</t>
  </si>
  <si>
    <r>
      <t xml:space="preserve">You should take 60 credits in each semester. You can take up to a </t>
    </r>
    <r>
      <rPr>
        <b/>
        <sz val="11"/>
        <color theme="1"/>
        <rFont val="Calibri"/>
        <family val="2"/>
        <scheme val="minor"/>
      </rPr>
      <t>maximum</t>
    </r>
    <r>
      <rPr>
        <sz val="11"/>
        <color theme="1"/>
        <rFont val="Calibri"/>
        <family val="2"/>
        <scheme val="minor"/>
      </rPr>
      <t xml:space="preserve"> of 70 credits in a semester, and a </t>
    </r>
    <r>
      <rPr>
        <b/>
        <sz val="11"/>
        <color theme="1"/>
        <rFont val="Calibri"/>
        <family val="2"/>
        <scheme val="minor"/>
      </rPr>
      <t>minimum</t>
    </r>
    <r>
      <rPr>
        <sz val="11"/>
        <color theme="1"/>
        <rFont val="Calibri"/>
        <family val="2"/>
        <scheme val="minor"/>
      </rPr>
      <t xml:space="preserve"> of 50 credits in the other.</t>
    </r>
  </si>
  <si>
    <t>Disciplines</t>
  </si>
  <si>
    <r>
      <t xml:space="preserve">You can take a </t>
    </r>
    <r>
      <rPr>
        <b/>
        <sz val="11"/>
        <color theme="1"/>
        <rFont val="Calibri"/>
        <family val="2"/>
        <scheme val="minor"/>
      </rPr>
      <t>maximum</t>
    </r>
    <r>
      <rPr>
        <sz val="11"/>
        <color theme="1"/>
        <rFont val="Calibri"/>
        <family val="2"/>
        <scheme val="minor"/>
      </rPr>
      <t xml:space="preserve"> of 40 credits in a given subject per year of study.</t>
    </r>
  </si>
  <si>
    <r>
      <t xml:space="preserve">You </t>
    </r>
    <r>
      <rPr>
        <b/>
        <sz val="11"/>
        <color theme="1"/>
        <rFont val="Calibri"/>
        <family val="2"/>
        <scheme val="minor"/>
      </rPr>
      <t>must</t>
    </r>
    <r>
      <rPr>
        <sz val="11"/>
        <color theme="1"/>
        <rFont val="Calibri"/>
        <family val="2"/>
        <scheme val="minor"/>
      </rPr>
      <t xml:space="preserve"> meet all specified prerequisites in order to be eligible to take a given course unit. </t>
    </r>
  </si>
  <si>
    <t xml:space="preserve">✏️ Check that you've met the requirements (use the tool at the right of this tab to help you with this), and you can then enrol yourself onto your course units. 
Please note that some modules, i.e. in English Literature and American Studies, are not available for self-selection and will require support from salc.courseunits@manchester.ac.uk. </t>
  </si>
  <si>
    <t>Additional support</t>
  </si>
  <si>
    <t xml:space="preserve">Programme Director </t>
  </si>
  <si>
    <t>Semester 1: scott.midson@manchester.ac.uk</t>
  </si>
  <si>
    <t>Semester 2: wren.radford@manchester.ac.uk</t>
  </si>
  <si>
    <t>You can get admin support by contacting salc.courseunits@manchester.ac.uk, or by visiting the SALC Hub (Lime Café, Samuel Alexander building basement)</t>
  </si>
  <si>
    <t>You can also speak to your Academic Advisor for support and guidance. As well, there are some pdf guides to Liberal Arts module selection in the links below.</t>
  </si>
  <si>
    <t>Level 1 module selection guidance</t>
  </si>
  <si>
    <t>Level 2 module selection guidance</t>
  </si>
  <si>
    <t>Level 3 module selection guidance</t>
  </si>
  <si>
    <t>Course code</t>
  </si>
  <si>
    <t>Title</t>
  </si>
  <si>
    <t>Credits at levels</t>
  </si>
  <si>
    <t>Credits outside of current level</t>
  </si>
  <si>
    <t>Core concepts</t>
  </si>
  <si>
    <t>(All)</t>
  </si>
  <si>
    <t>Methodologies</t>
  </si>
  <si>
    <t>Individuals and ideas</t>
  </si>
  <si>
    <t>People and places</t>
  </si>
  <si>
    <t>Governance and societies</t>
  </si>
  <si>
    <t>Texts and contexts</t>
  </si>
  <si>
    <t>Communication and culture</t>
  </si>
  <si>
    <t>Ecology and environments</t>
  </si>
  <si>
    <t>Leadership and engagement</t>
  </si>
  <si>
    <t>Languages</t>
  </si>
  <si>
    <t>Name</t>
  </si>
  <si>
    <t>Code</t>
  </si>
  <si>
    <t>Notes</t>
  </si>
  <si>
    <t>Anthropology of Development and Humanitarianism</t>
  </si>
  <si>
    <t>SOAN30112</t>
  </si>
  <si>
    <t>2</t>
  </si>
  <si>
    <t>(blank)</t>
  </si>
  <si>
    <t>Anthropology of Religion</t>
  </si>
  <si>
    <t>SOAN20812</t>
  </si>
  <si>
    <t>Anthropology of Vision, Memory and the Senses</t>
  </si>
  <si>
    <t>SOAN30811</t>
  </si>
  <si>
    <t>1</t>
  </si>
  <si>
    <t>Cultural Diversity in a Global Perspective</t>
  </si>
  <si>
    <t>SOAN10312</t>
  </si>
  <si>
    <t>Introduction to Business Anthropology: Consumers, Companies and Culture</t>
  </si>
  <si>
    <t>SOAN10361</t>
  </si>
  <si>
    <t>Introduction to Ethnographic Reading in Social Anthropology</t>
  </si>
  <si>
    <t>SOAN10322</t>
  </si>
  <si>
    <t>Pre-requisite: SOAN10321</t>
  </si>
  <si>
    <t>Key Ideas in Social Anthropology</t>
  </si>
  <si>
    <t>SOAN10321</t>
  </si>
  <si>
    <t>Co-requisite: SOAN10322</t>
  </si>
  <si>
    <t>Materiality and Representation</t>
  </si>
  <si>
    <t>SOAN20852</t>
  </si>
  <si>
    <t>Political and Economic Anthropology</t>
  </si>
  <si>
    <t>SOAN20821</t>
  </si>
  <si>
    <t>Power and Culture: Inequality in Everyday Life</t>
  </si>
  <si>
    <t>SOAN10301</t>
  </si>
  <si>
    <t>Screening Culture</t>
  </si>
  <si>
    <t>SOAN30791</t>
  </si>
  <si>
    <t>The Anthropology of Health and Well-being</t>
  </si>
  <si>
    <t>SOAN30252</t>
  </si>
  <si>
    <t>Anthropology of Kinship, Gender and Sex</t>
  </si>
  <si>
    <t>SOAN20802</t>
  </si>
  <si>
    <t xml:space="preserve">Pre-requisites: SOAN10321 or SOAN10312 </t>
  </si>
  <si>
    <t>Anthropology of Displacement and Migration</t>
  </si>
  <si>
    <t>SOAN30452</t>
  </si>
  <si>
    <t>Ethnographies and Adventures in Manchester</t>
  </si>
  <si>
    <t>SOAN30382</t>
  </si>
  <si>
    <t>The Human and the Digital</t>
  </si>
  <si>
    <t>SOAN20871</t>
  </si>
  <si>
    <t>Extra-Terrestrial Anthropology</t>
  </si>
  <si>
    <t>SOAN31021</t>
  </si>
  <si>
    <t>Specialism</t>
  </si>
  <si>
    <t>Please select a theme from the list</t>
  </si>
  <si>
    <t>Subcategory 1</t>
  </si>
  <si>
    <t>Subcategory 2</t>
  </si>
  <si>
    <t>Context</t>
  </si>
  <si>
    <t>Religions &amp; Theology</t>
  </si>
  <si>
    <t>Interdisciplinary Literature and Theology: Empathy, Ethics, Liberation</t>
  </si>
  <si>
    <t>Free choice?</t>
  </si>
  <si>
    <t>Number cap</t>
  </si>
  <si>
    <t>AMER10002</t>
  </si>
  <si>
    <t>From Reconstruction to Reagan: American History, 1877-1988</t>
  </si>
  <si>
    <t>English and American Studies</t>
  </si>
  <si>
    <t>X</t>
  </si>
  <si>
    <t>AMER10021</t>
  </si>
  <si>
    <t>Introduction to American Literature to 1900</t>
  </si>
  <si>
    <t>World literature</t>
  </si>
  <si>
    <t>AMER20072</t>
  </si>
  <si>
    <t>American Film Studies</t>
  </si>
  <si>
    <t>Aesthetics and arts</t>
  </si>
  <si>
    <t>AMER20141</t>
  </si>
  <si>
    <t>From Jamestown to James Brown: African-American History and Culture</t>
  </si>
  <si>
    <t>Cultural movements</t>
  </si>
  <si>
    <t>BMAN10011</t>
  </si>
  <si>
    <t>Fundamentals of Management</t>
  </si>
  <si>
    <t>Business and Management for all Programmes</t>
  </si>
  <si>
    <t>BMAN10252</t>
  </si>
  <si>
    <t>Fundamentals of Technological Change</t>
  </si>
  <si>
    <t>Science and technology</t>
  </si>
  <si>
    <t>BMAN10552</t>
  </si>
  <si>
    <t>Fundamentals of Finance</t>
  </si>
  <si>
    <t>Business and economy</t>
  </si>
  <si>
    <t>BMAN10612</t>
  </si>
  <si>
    <t>Business Economics</t>
  </si>
  <si>
    <t>BMAN10621B</t>
  </si>
  <si>
    <t>Fundamentals of Financial Reporting B</t>
  </si>
  <si>
    <t>BMAN10632</t>
  </si>
  <si>
    <t>Fundamentals of Management Accounting</t>
  </si>
  <si>
    <t>Pre-requisite: BMAN10621</t>
  </si>
  <si>
    <t>BMAN20022</t>
  </si>
  <si>
    <t>Work Psychology for Career Success</t>
  </si>
  <si>
    <t>Brains and cognition</t>
  </si>
  <si>
    <t>BMAN20242</t>
  </si>
  <si>
    <t>Introduction to Corporate Finance and Financial Instruments</t>
  </si>
  <si>
    <t>Pre-requisite: BMAN10621 or BMAN10501</t>
  </si>
  <si>
    <t>BMAN20792</t>
  </si>
  <si>
    <t>Technology, Strategy and Innovation</t>
  </si>
  <si>
    <t>BMAN20811</t>
  </si>
  <si>
    <t>Managing Business Operations</t>
  </si>
  <si>
    <t>BMAN20821</t>
  </si>
  <si>
    <t>New Product Development and Innovation</t>
  </si>
  <si>
    <t>Creativity and innovation</t>
  </si>
  <si>
    <t>BMAN20832</t>
  </si>
  <si>
    <t>Marketing</t>
  </si>
  <si>
    <t>Cannot be taken with/before BMAN30021</t>
  </si>
  <si>
    <t>BMAN21012</t>
  </si>
  <si>
    <t>Global Contexts of Business and Management</t>
  </si>
  <si>
    <t>International relations</t>
  </si>
  <si>
    <t>Only open to L2 students</t>
  </si>
  <si>
    <t>BMAN22000</t>
  </si>
  <si>
    <t>Firms and Management in Comparative Perspectives</t>
  </si>
  <si>
    <t>Firms and Management in Compar</t>
  </si>
  <si>
    <t>BMAN24291</t>
  </si>
  <si>
    <t>Operations Management &amp; Strate</t>
  </si>
  <si>
    <t>BMAN24521</t>
  </si>
  <si>
    <t>Organisations and Employment</t>
  </si>
  <si>
    <t>BMAN30010</t>
  </si>
  <si>
    <t>Management of Knowledge and Innovation</t>
  </si>
  <si>
    <t>BMAN30021</t>
  </si>
  <si>
    <t>Cannot be taken with/after BMAN20832</t>
  </si>
  <si>
    <t>BMAN30022</t>
  </si>
  <si>
    <t>Strategy</t>
  </si>
  <si>
    <t>BMAN30042</t>
  </si>
  <si>
    <t>Human Resource Management</t>
  </si>
  <si>
    <t>BMAN31212</t>
  </si>
  <si>
    <t>Investment Economics and Innovation</t>
  </si>
  <si>
    <t>BMAN32091</t>
  </si>
  <si>
    <t>People Management and Change</t>
  </si>
  <si>
    <t>BMAN32161</t>
  </si>
  <si>
    <t>Consumers and Markets</t>
  </si>
  <si>
    <t>BMAN32272</t>
  </si>
  <si>
    <t>FinTech Revolution: The Digital Transformation of Financial Services</t>
  </si>
  <si>
    <t>BMAN32312</t>
  </si>
  <si>
    <t>Advanced Strategic Management</t>
  </si>
  <si>
    <t>CAHE10011</t>
  </si>
  <si>
    <t>Constructing Archaic Greek History</t>
  </si>
  <si>
    <t>Classics, Ancient Hist &amp; Egypt</t>
  </si>
  <si>
    <t>Yes</t>
  </si>
  <si>
    <t>Heritage and memory</t>
  </si>
  <si>
    <t>CAHE10022</t>
  </si>
  <si>
    <t>From Republic to Empire: Introduction to Roman History, Society &amp; Culture 218-31BC</t>
  </si>
  <si>
    <t>Empire and (post)colonialism</t>
  </si>
  <si>
    <t>CAHE10101</t>
  </si>
  <si>
    <t>The Odyssey</t>
  </si>
  <si>
    <t>CAHE10142</t>
  </si>
  <si>
    <t>The Story of Britain</t>
  </si>
  <si>
    <t>CAHE10232</t>
  </si>
  <si>
    <t>Cities and Citizens</t>
  </si>
  <si>
    <t>Urban environments</t>
  </si>
  <si>
    <t>CAHE10281</t>
  </si>
  <si>
    <t>Discoveries and Discoverers: Sights and Sites</t>
  </si>
  <si>
    <t>CAHE10422</t>
  </si>
  <si>
    <t>Virgil's Aeneid</t>
  </si>
  <si>
    <t>CAHE10502</t>
  </si>
  <si>
    <t>Doing Archaeology 1</t>
  </si>
  <si>
    <t>CAHE10651</t>
  </si>
  <si>
    <t>Introduction to the History and Culture of Pharaonic Egypt</t>
  </si>
  <si>
    <t>Africa</t>
  </si>
  <si>
    <t>CAHE20022</t>
  </si>
  <si>
    <t>The World of Late Antiquity: Europe and the Med from the Severan Dynasty to the Rise of Islam</t>
  </si>
  <si>
    <t>Beliefs</t>
  </si>
  <si>
    <t>CAHE20042</t>
  </si>
  <si>
    <t>The Conquering Hero: The Life, Times and Legacy of Alexander The Great</t>
  </si>
  <si>
    <t>CAHE20052</t>
  </si>
  <si>
    <t>The Roman Empire 31BC - AD235: Rome's Golden Age</t>
  </si>
  <si>
    <t>CAHE20061</t>
  </si>
  <si>
    <t>Politics and Society in Classical Greece</t>
  </si>
  <si>
    <t>Revolution, power and protest</t>
  </si>
  <si>
    <t>CAHE20072</t>
  </si>
  <si>
    <t>Social Life in Ancient Egypt</t>
  </si>
  <si>
    <t>CAHE20091</t>
  </si>
  <si>
    <t>Literature, Literacy, and Textual Transmission in Pharaonic Egypt </t>
  </si>
  <si>
    <t>CAHE20112</t>
  </si>
  <si>
    <t>Thinking Archaeology</t>
  </si>
  <si>
    <t>CAHE20141</t>
  </si>
  <si>
    <t>From Cloud Cuckoo Land to Atlantis: Utopian thinking in the Ancient World</t>
  </si>
  <si>
    <t>CAHE20151</t>
  </si>
  <si>
    <t>Intensive Greek 1</t>
  </si>
  <si>
    <t>CAHE20162</t>
  </si>
  <si>
    <t>Introduction to Egyptian Hieroglyphs</t>
  </si>
  <si>
    <t>CAHE20171</t>
  </si>
  <si>
    <t>Intensive Latin 1</t>
  </si>
  <si>
    <t>CAHE20192</t>
  </si>
  <si>
    <t>Roman Roads: Journeys in Latin Literature</t>
  </si>
  <si>
    <t>CAHE20232</t>
  </si>
  <si>
    <t>Otherworlds: Distance and Difference in Ancient Greek Literature</t>
  </si>
  <si>
    <t>CAHE20332</t>
  </si>
  <si>
    <t>The Emergence of Civilisation: Palaces, Peak Sanctuaries, and Politics in Minoan Crete</t>
  </si>
  <si>
    <t>CAHE20362</t>
  </si>
  <si>
    <t>Artefacts and Interpretation</t>
  </si>
  <si>
    <t>CAHE20501</t>
  </si>
  <si>
    <t>Doing Archaeology 2</t>
  </si>
  <si>
    <t>CAHE20531</t>
  </si>
  <si>
    <t>Roman Women in 22 Objects</t>
  </si>
  <si>
    <t>Gender and sexuality</t>
  </si>
  <si>
    <t>Family and everyday life</t>
  </si>
  <si>
    <t>CAHE20632</t>
  </si>
  <si>
    <t>Athens and Attica</t>
  </si>
  <si>
    <t>CAHE20721</t>
  </si>
  <si>
    <t>Dealing with the Dead: The Archaeology of Death and Burial</t>
  </si>
  <si>
    <t>Death and eschatology</t>
  </si>
  <si>
    <t>CAHE21012</t>
  </si>
  <si>
    <t>Greek Tragedy</t>
  </si>
  <si>
    <t>CAHE21261</t>
  </si>
  <si>
    <t>Ovid: the Mythological Poems</t>
  </si>
  <si>
    <t>CAHE23022</t>
  </si>
  <si>
    <t>National Identity and the Roman Past</t>
  </si>
  <si>
    <t>CAHE23361</t>
  </si>
  <si>
    <t>Men, Beasts and Marvels: the Limits of Nature in Classical Antiquity </t>
  </si>
  <si>
    <t>Nature and the natural world</t>
  </si>
  <si>
    <t>CAHE24201</t>
  </si>
  <si>
    <t>Nature, Poetry, and Art: Ancient Pastoral and its Reception</t>
  </si>
  <si>
    <t>CAHE30022</t>
  </si>
  <si>
    <t>CAHE30072</t>
  </si>
  <si>
    <t>CAHE30091</t>
  </si>
  <si>
    <t>CAHE30111</t>
  </si>
  <si>
    <t>Advanced Latin Language 1</t>
  </si>
  <si>
    <t>CAHE30121</t>
  </si>
  <si>
    <t>Advanced Greek Language 1</t>
  </si>
  <si>
    <t>CAHE30141</t>
  </si>
  <si>
    <t>CAHE30162</t>
  </si>
  <si>
    <t>Intensive Greek 2</t>
  </si>
  <si>
    <t>CAHE30182</t>
  </si>
  <si>
    <t>Intensive Latin 2</t>
  </si>
  <si>
    <t>CAHE30192</t>
  </si>
  <si>
    <t>CAHE30211</t>
  </si>
  <si>
    <t>Advanced Latin Language 2</t>
  </si>
  <si>
    <t>CAHE30221</t>
  </si>
  <si>
    <t>Advanced Greek Language 2</t>
  </si>
  <si>
    <t>CAHE30232</t>
  </si>
  <si>
    <t>CAHE30311</t>
  </si>
  <si>
    <t>Advanced Latin Language 3</t>
  </si>
  <si>
    <t>CAHE30321</t>
  </si>
  <si>
    <t>Advanced Greek Language 3</t>
  </si>
  <si>
    <t>CAHE30332</t>
  </si>
  <si>
    <t>CAHE30632</t>
  </si>
  <si>
    <t>CAHE30721</t>
  </si>
  <si>
    <t>CAHE30881</t>
  </si>
  <si>
    <t>The Roman Army and the North-West Frontiers</t>
  </si>
  <si>
    <t>War, conflict and peace</t>
  </si>
  <si>
    <t>CAHE31012</t>
  </si>
  <si>
    <t>CAHE31261</t>
  </si>
  <si>
    <t>CAHE33022</t>
  </si>
  <si>
    <t>CAHE33361</t>
  </si>
  <si>
    <t>CAHE34201</t>
  </si>
  <si>
    <t>CCMI20021</t>
  </si>
  <si>
    <t>Marketing, Audiences, and Consumption in CCIs</t>
  </si>
  <si>
    <t>Creative &amp; Cultural Industries</t>
  </si>
  <si>
    <t>CHIN10050</t>
  </si>
  <si>
    <t>Introduction to Chinese Studies</t>
  </si>
  <si>
    <t>Chinese Studies</t>
  </si>
  <si>
    <t>East Asia</t>
  </si>
  <si>
    <t>This course is a prerequisite for L2 and L3 modules in Chinese Studies</t>
  </si>
  <si>
    <t>CHIN12521</t>
  </si>
  <si>
    <t>Visual Cultures in China and East Asia</t>
  </si>
  <si>
    <t>CHIN20061</t>
  </si>
  <si>
    <t>China's Borderlands</t>
  </si>
  <si>
    <t>CHIN28572</t>
  </si>
  <si>
    <t>Introduction to Classical Chinese</t>
  </si>
  <si>
    <t>Knowledge of Chinese needed</t>
  </si>
  <si>
    <t>CHIN32012</t>
  </si>
  <si>
    <t>Socialism in China</t>
  </si>
  <si>
    <t>CHIN38682</t>
  </si>
  <si>
    <t>Business Chinese</t>
  </si>
  <si>
    <t>CHIN51011</t>
  </si>
  <si>
    <t>Chinese Language 1</t>
  </si>
  <si>
    <t>CHIN51022</t>
  </si>
  <si>
    <t>Chinese Language 2</t>
  </si>
  <si>
    <t>CHIN51031</t>
  </si>
  <si>
    <t>Chinese Language 3</t>
  </si>
  <si>
    <t>CHIN51042</t>
  </si>
  <si>
    <t>Chinese Language 4</t>
  </si>
  <si>
    <t>CHIN51050</t>
  </si>
  <si>
    <t>Chinese Language 5</t>
  </si>
  <si>
    <t>CHIN51060</t>
  </si>
  <si>
    <t>Chinese Language 6</t>
  </si>
  <si>
    <t>CRIM10002</t>
  </si>
  <si>
    <t>Crime and Society</t>
  </si>
  <si>
    <t>Criminology</t>
  </si>
  <si>
    <t>Ethics and morality</t>
  </si>
  <si>
    <t>Justice and social (in)equality</t>
  </si>
  <si>
    <t>CRIM10071</t>
  </si>
  <si>
    <t>Criminological Research Methods</t>
  </si>
  <si>
    <t>CRIM10421</t>
  </si>
  <si>
    <t>Foundations of Criminal Justice</t>
  </si>
  <si>
    <t>CRIM10432</t>
  </si>
  <si>
    <t>Psychology, Crime and Criminal Justice</t>
  </si>
  <si>
    <t>CRIM20051</t>
  </si>
  <si>
    <t>Policing and the Police</t>
  </si>
  <si>
    <t>CRIM20412</t>
  </si>
  <si>
    <t>Explaining Crime and Deviance</t>
  </si>
  <si>
    <t>CRIM20442</t>
  </si>
  <si>
    <t>Making Sense of Criminological Data</t>
  </si>
  <si>
    <t>CRIM20452</t>
  </si>
  <si>
    <t>Modelling Criminological Data</t>
  </si>
  <si>
    <t>CRIM20692</t>
  </si>
  <si>
    <t>Understanding Punishment</t>
  </si>
  <si>
    <t>CRIM20701</t>
  </si>
  <si>
    <t>Criminology and Criminal Justice in Action</t>
  </si>
  <si>
    <t>CRIM30601</t>
  </si>
  <si>
    <t>Drugs and Society</t>
  </si>
  <si>
    <t>CRIM30642</t>
  </si>
  <si>
    <t>Comparative Criminology</t>
  </si>
  <si>
    <t>CRIM30792</t>
  </si>
  <si>
    <t>Victims, Crime and Justice</t>
  </si>
  <si>
    <t>CRIM31051</t>
  </si>
  <si>
    <t>Criminology and Mass Violence</t>
  </si>
  <si>
    <t>CRIM31101</t>
  </si>
  <si>
    <t>Youth, Crime and Justice</t>
  </si>
  <si>
    <t>Youth, education and learning</t>
  </si>
  <si>
    <t>DIGI10031</t>
  </si>
  <si>
    <t>Decoding Inequality: Reimagining Digital Culture</t>
  </si>
  <si>
    <t>Digital Humanities</t>
  </si>
  <si>
    <t>DIGI10062</t>
  </si>
  <si>
    <t>Digital Activism</t>
  </si>
  <si>
    <t>Trust and security</t>
  </si>
  <si>
    <t>DIGI20052</t>
  </si>
  <si>
    <t>Feminist and Queer Perspectives on Digital Media</t>
  </si>
  <si>
    <t>DIGI20062</t>
  </si>
  <si>
    <t>Digital Manchester</t>
  </si>
  <si>
    <t>DIGI20071</t>
  </si>
  <si>
    <t>Race and Digital Technology</t>
  </si>
  <si>
    <t xml:space="preserve">Race </t>
  </si>
  <si>
    <t>DIGI24232</t>
  </si>
  <si>
    <t>Digital Ways of Seeing: Theory and Practice</t>
  </si>
  <si>
    <t>DRAM20072</t>
  </si>
  <si>
    <t>Theatre and Performance Histories</t>
  </si>
  <si>
    <t>Drama</t>
  </si>
  <si>
    <t>Requires Department consent - students cannot self-enrol</t>
  </si>
  <si>
    <t>DRAM21272</t>
  </si>
  <si>
    <t>Social Acts: Applied Theatre and Socially Engaged Arts Practice</t>
  </si>
  <si>
    <t>DRAM30292</t>
  </si>
  <si>
    <t>Performance and Public Space</t>
  </si>
  <si>
    <t>ECON10002</t>
  </si>
  <si>
    <t>Introduction to Development Studies</t>
  </si>
  <si>
    <t>Economics</t>
  </si>
  <si>
    <t>Development</t>
  </si>
  <si>
    <t>ECON10061</t>
  </si>
  <si>
    <t>Introductory Mathematics</t>
  </si>
  <si>
    <t>Pre-requisite: GCSE Maths</t>
  </si>
  <si>
    <t>ECON10071A</t>
  </si>
  <si>
    <t>Advanced Mathematics</t>
  </si>
  <si>
    <t>Pre-requisite: A-Level Maths</t>
  </si>
  <si>
    <t>ECON10072A</t>
  </si>
  <si>
    <t>Advanced Statistics</t>
  </si>
  <si>
    <t>Co-requisite: ECON10071</t>
  </si>
  <si>
    <t>ECON10151</t>
  </si>
  <si>
    <t>Computing for Social Scientists</t>
  </si>
  <si>
    <t>ECON10192</t>
  </si>
  <si>
    <t>Introduction to Mathematical Economics</t>
  </si>
  <si>
    <t>ECON10212</t>
  </si>
  <si>
    <t>Economic History</t>
  </si>
  <si>
    <t>ECON10221</t>
  </si>
  <si>
    <t>Microeconomics 1</t>
  </si>
  <si>
    <t>ECON10252</t>
  </si>
  <si>
    <t>Macroeconomics 1</t>
  </si>
  <si>
    <t>Co-requisite: ECON10221</t>
  </si>
  <si>
    <t>ECON20001</t>
  </si>
  <si>
    <t>Managerial Economics</t>
  </si>
  <si>
    <t>Co-requisites: ECON20232 and ECON20262</t>
  </si>
  <si>
    <t>ECON20101</t>
  </si>
  <si>
    <t>Environmental Economics</t>
  </si>
  <si>
    <t>ECON20110</t>
  </si>
  <si>
    <t>Econometrics</t>
  </si>
  <si>
    <t>Pre-requisites: ECON10071 and ECON10072</t>
  </si>
  <si>
    <t>ECON20192</t>
  </si>
  <si>
    <t>Pre-requisite: ECON10071</t>
  </si>
  <si>
    <t>ECON20212</t>
  </si>
  <si>
    <t>Introduction to Economic History</t>
  </si>
  <si>
    <t>ECON20222</t>
  </si>
  <si>
    <t>Quantitative Methods</t>
  </si>
  <si>
    <t>Pre-requisites: ECON10071 and ECON10072, or ECON10061 and SOST10062</t>
  </si>
  <si>
    <t>ECON20232</t>
  </si>
  <si>
    <t>Microeconomics 2</t>
  </si>
  <si>
    <t>Pre-requisites: ECON10221, ECON10252, Intro/Advanced Maths, Intro/Advanced Statistics</t>
  </si>
  <si>
    <t>ECON20262</t>
  </si>
  <si>
    <t>Macroeconomics 2</t>
  </si>
  <si>
    <t>Co-requisite: ECON20232</t>
  </si>
  <si>
    <t>ECON20321</t>
  </si>
  <si>
    <t>Developmental Economics: Growth, Capital Accumulation, and Structural Change</t>
  </si>
  <si>
    <t>ECON20332</t>
  </si>
  <si>
    <t>Development Economics: Understanding Poverty</t>
  </si>
  <si>
    <t>ECON20431</t>
  </si>
  <si>
    <t>Economics for Public Policy</t>
  </si>
  <si>
    <t>Pre-requisites: ECON10221 and ECON10252</t>
  </si>
  <si>
    <t>ECON20501</t>
  </si>
  <si>
    <t>Intermediate Microeconomic Theory 1</t>
  </si>
  <si>
    <t>ECON20512</t>
  </si>
  <si>
    <t>Intermediate Microeconomic Theory 2</t>
  </si>
  <si>
    <t>ECON20521</t>
  </si>
  <si>
    <t>Macroeconomic Analysis 3</t>
  </si>
  <si>
    <t>ECON20532</t>
  </si>
  <si>
    <t>Macroeconomic Analysis 4</t>
  </si>
  <si>
    <t>ECON20601</t>
  </si>
  <si>
    <t>History of Economic Thought</t>
  </si>
  <si>
    <t>ECON20612</t>
  </si>
  <si>
    <t>Energy Economics and Policy</t>
  </si>
  <si>
    <t>ECON30001</t>
  </si>
  <si>
    <t>Advanced Microeconomics</t>
  </si>
  <si>
    <t>ECON30021</t>
  </si>
  <si>
    <t>Microeconomics 3</t>
  </si>
  <si>
    <t>Pre-requisite: ECON20232</t>
  </si>
  <si>
    <t>ECON30031</t>
  </si>
  <si>
    <t>Macroeconomics 3</t>
  </si>
  <si>
    <t>Pre-requisite: ECON20262</t>
  </si>
  <si>
    <t>ECON30032</t>
  </si>
  <si>
    <t>Macroeconomics 4</t>
  </si>
  <si>
    <t>ECON30041</t>
  </si>
  <si>
    <t>Topics in Inequality &amp; Poverty</t>
  </si>
  <si>
    <t>Pre-requisites: ECON10221, ECON10252 and (SOST10062 or ECON10072)</t>
  </si>
  <si>
    <t>ECON30102</t>
  </si>
  <si>
    <t>The Chinese Economy</t>
  </si>
  <si>
    <t>ECON30232</t>
  </si>
  <si>
    <t>Natural Resource Economics</t>
  </si>
  <si>
    <t>ECON30290</t>
  </si>
  <si>
    <t>Mathematical Economics II</t>
  </si>
  <si>
    <t>ECON30320</t>
  </si>
  <si>
    <t>Mathematical Economics I</t>
  </si>
  <si>
    <t>ECON30370</t>
  </si>
  <si>
    <t>ECON30382</t>
  </si>
  <si>
    <t>Mathematical Finance</t>
  </si>
  <si>
    <t>ECON30432</t>
  </si>
  <si>
    <t>Financial Economics</t>
  </si>
  <si>
    <t>ECON30451</t>
  </si>
  <si>
    <t>Topics in Development Economics: The Role of Incentives in Politics, Markets and Institutions</t>
  </si>
  <si>
    <t>Pre-requisites: ECON30021 and ECON10071</t>
  </si>
  <si>
    <t>ECON30501</t>
  </si>
  <si>
    <t>Intermediate Microeconomic 1</t>
  </si>
  <si>
    <t>ECON30541</t>
  </si>
  <si>
    <t>Topics in Economic History</t>
  </si>
  <si>
    <t>ECON30852</t>
  </si>
  <si>
    <t>Money Banking &amp; Financial Markets</t>
  </si>
  <si>
    <t>Pre-requisites: ECON30031, ECON10071 and (ECON10061 or ECON10071)</t>
  </si>
  <si>
    <t>ECON31002</t>
  </si>
  <si>
    <t>Managerial Economics II</t>
  </si>
  <si>
    <t>ECON31031</t>
  </si>
  <si>
    <t>Advanced Econometrics</t>
  </si>
  <si>
    <t>ECON32111</t>
  </si>
  <si>
    <t>Climate Change Economics and Policy</t>
  </si>
  <si>
    <t>Climate change</t>
  </si>
  <si>
    <t>Pre-requisites: ECON20232 and (ECON10061 or ECON10071)</t>
  </si>
  <si>
    <t>ECON32151</t>
  </si>
  <si>
    <t>Behavioural Economics</t>
  </si>
  <si>
    <t>ECON32192</t>
  </si>
  <si>
    <t>International Trade and Policy</t>
  </si>
  <si>
    <t>ECON32202</t>
  </si>
  <si>
    <t>Health economics</t>
  </si>
  <si>
    <t xml:space="preserve">Health </t>
  </si>
  <si>
    <t>ECON32242</t>
  </si>
  <si>
    <t>Topics in Labour Economics</t>
  </si>
  <si>
    <t>ECON32252</t>
  </si>
  <si>
    <t>Econometrics and Data Science</t>
  </si>
  <si>
    <t>ECON33022</t>
  </si>
  <si>
    <t>Topics in Applied Macroeconometrics</t>
  </si>
  <si>
    <t>Education</t>
  </si>
  <si>
    <t>EDUC21722</t>
  </si>
  <si>
    <t>Inclusive Education in Practice</t>
  </si>
  <si>
    <t>EDUC22001</t>
  </si>
  <si>
    <t>Teaching and Learning of Mathematics</t>
  </si>
  <si>
    <t>EDUC22012</t>
  </si>
  <si>
    <t>Teaching and Learning Literacy</t>
  </si>
  <si>
    <t>EDUC23011</t>
  </si>
  <si>
    <t>Risk &amp; Resilience processes in human development</t>
  </si>
  <si>
    <t>EDUC23022</t>
  </si>
  <si>
    <t>Cognition &amp; Learning: Implications for School</t>
  </si>
  <si>
    <t>EDUC24042</t>
  </si>
  <si>
    <t>Pedagogic Practices in Education</t>
  </si>
  <si>
    <t>EDUC24051</t>
  </si>
  <si>
    <t>Social Justice in Education</t>
  </si>
  <si>
    <t>EDUC24061</t>
  </si>
  <si>
    <t>Intercultural Learning</t>
  </si>
  <si>
    <t>EDUC24072</t>
  </si>
  <si>
    <t>International Education Systems and Policy</t>
  </si>
  <si>
    <t>EDUC24402</t>
  </si>
  <si>
    <t>Childhood and Youth in Society</t>
  </si>
  <si>
    <t>EDUC30211</t>
  </si>
  <si>
    <t>Strategic Management</t>
  </si>
  <si>
    <t>EDUC30221</t>
  </si>
  <si>
    <t>Sport and Development</t>
  </si>
  <si>
    <t>EDUC30241</t>
  </si>
  <si>
    <t>Event Strategy</t>
  </si>
  <si>
    <t>EDUC30652</t>
  </si>
  <si>
    <t>Theories of Equity in Education</t>
  </si>
  <si>
    <t>EDUC31052</t>
  </si>
  <si>
    <t>Classroom Communication and Learning</t>
  </si>
  <si>
    <t>EDUC31631</t>
  </si>
  <si>
    <t>Leisure and Development</t>
  </si>
  <si>
    <t>EDUC31691</t>
  </si>
  <si>
    <t>Edutainment and Leisure</t>
  </si>
  <si>
    <t>EDUC33001</t>
  </si>
  <si>
    <t>Current Issues in Special Educational Needs</t>
  </si>
  <si>
    <t>EDUC33011</t>
  </si>
  <si>
    <t>Decoding English Language</t>
  </si>
  <si>
    <t>EDUC33032</t>
  </si>
  <si>
    <t>The Ecology of Language Use</t>
  </si>
  <si>
    <t>EDUC33042</t>
  </si>
  <si>
    <t>Pragmatics &amp; Intercultural Com</t>
  </si>
  <si>
    <t>EDUC33301</t>
  </si>
  <si>
    <t>Urban Educational Inequalities</t>
  </si>
  <si>
    <t>EDUC34051</t>
  </si>
  <si>
    <t>Critical Pedagogies and Higher Education in Global Majority Contexts</t>
  </si>
  <si>
    <t>EDUC34071</t>
  </si>
  <si>
    <t>Language Acquisition at Home and School</t>
  </si>
  <si>
    <t>EDUC34091</t>
  </si>
  <si>
    <t>Race, Racism, and Ethnicity in Education</t>
  </si>
  <si>
    <t>EDUC34402</t>
  </si>
  <si>
    <t>Environment Sustainability Education</t>
  </si>
  <si>
    <t>EDUC34552</t>
  </si>
  <si>
    <t>Curriculum and Pedagogy: International Comparisons</t>
  </si>
  <si>
    <t>EDUC34752</t>
  </si>
  <si>
    <t>Educational Leadership</t>
  </si>
  <si>
    <t>ENGL10062</t>
  </si>
  <si>
    <t>Theory and Text</t>
  </si>
  <si>
    <t>ENGL10072</t>
  </si>
  <si>
    <t>Literature and History</t>
  </si>
  <si>
    <t>FREN10150</t>
  </si>
  <si>
    <t>Identity in Modern France</t>
  </si>
  <si>
    <t>French Studies</t>
  </si>
  <si>
    <t>Western Europe</t>
  </si>
  <si>
    <t>FREN20271</t>
  </si>
  <si>
    <t>Art in France</t>
  </si>
  <si>
    <t>FREN20682</t>
  </si>
  <si>
    <t>Temptations of the Tragic: Love and Death in French Literature</t>
  </si>
  <si>
    <t>FREN21212</t>
  </si>
  <si>
    <t>Media, Performance, &amp; Digital Culture in Contemporary France</t>
  </si>
  <si>
    <t>Knowledge of French needed</t>
  </si>
  <si>
    <t>FREN21771</t>
  </si>
  <si>
    <t>Stardom in France</t>
  </si>
  <si>
    <t>FREN30731</t>
  </si>
  <si>
    <t>Art, Culture and Activism in France in the Age of Social Media</t>
  </si>
  <si>
    <t>FREN30832</t>
  </si>
  <si>
    <t>History and Memory in Francophone Cinema</t>
  </si>
  <si>
    <t>FREN30842</t>
  </si>
  <si>
    <t>Wild and Tamed: Nature in French Culture and Politics</t>
  </si>
  <si>
    <t>FREN30871</t>
  </si>
  <si>
    <t>Exoticism &amp; Orientalism in C19th France: French Romantics and Local Colour</t>
  </si>
  <si>
    <t>FREN51011</t>
  </si>
  <si>
    <t>French Language 1</t>
  </si>
  <si>
    <t>FREN51022</t>
  </si>
  <si>
    <t>French Language 2</t>
  </si>
  <si>
    <t>FREN51030</t>
  </si>
  <si>
    <t>French Language 3</t>
  </si>
  <si>
    <t>FREN51040</t>
  </si>
  <si>
    <t>French Language 4</t>
  </si>
  <si>
    <t>FREN51050</t>
  </si>
  <si>
    <t>French Language 5</t>
  </si>
  <si>
    <t>FREN51060</t>
  </si>
  <si>
    <t>French Language 6</t>
  </si>
  <si>
    <t>GEOG10101</t>
  </si>
  <si>
    <t>Geographies of Globalisation</t>
  </si>
  <si>
    <t>Geography</t>
  </si>
  <si>
    <t>GEOG10161</t>
  </si>
  <si>
    <t>Environmental Pollution</t>
  </si>
  <si>
    <t>GEOG10251</t>
  </si>
  <si>
    <t>Introducing Human Geographies I</t>
  </si>
  <si>
    <t>GEOG10282</t>
  </si>
  <si>
    <t>Introduction to GIS</t>
  </si>
  <si>
    <t>GEOG10401</t>
  </si>
  <si>
    <t>Environmental Processes and Change: The Global System</t>
  </si>
  <si>
    <t>GEOG10402</t>
  </si>
  <si>
    <t>The Human Planet</t>
  </si>
  <si>
    <t>GEOG10422</t>
  </si>
  <si>
    <t>Dynamic Earth</t>
  </si>
  <si>
    <t>GEOG10432</t>
  </si>
  <si>
    <t>Introducing Human Geographies II</t>
  </si>
  <si>
    <t>GEOG10442</t>
  </si>
  <si>
    <t>Ice Age Britain</t>
  </si>
  <si>
    <t>GEOG20101</t>
  </si>
  <si>
    <t>Economic Geography: Understanding the Economy, Creating Economic Spaces</t>
  </si>
  <si>
    <t>GEOG20351</t>
  </si>
  <si>
    <t>Glaciers</t>
  </si>
  <si>
    <t>GEOG20402</t>
  </si>
  <si>
    <t>Hydrology &amp; Catchment Systems</t>
  </si>
  <si>
    <t>GEOG20502</t>
  </si>
  <si>
    <t>Spatial Thinking with GIS: Constructing and Exploring Virtual Worlds</t>
  </si>
  <si>
    <t>GEOG20541</t>
  </si>
  <si>
    <t>Transport Geographies</t>
  </si>
  <si>
    <t>Sport and leisure</t>
  </si>
  <si>
    <t>GEOG20552</t>
  </si>
  <si>
    <t>North American Cities: Change and Continuity in the Metropolis</t>
  </si>
  <si>
    <t>GEOG20772</t>
  </si>
  <si>
    <t>Biogeography</t>
  </si>
  <si>
    <t>GEOG21242</t>
  </si>
  <si>
    <t>Nature, Society and Social Power</t>
  </si>
  <si>
    <t>GEOG21432</t>
  </si>
  <si>
    <t>Moral Geographies</t>
  </si>
  <si>
    <t>GEOG21511</t>
  </si>
  <si>
    <t>Geomorphology</t>
  </si>
  <si>
    <t>GEOG30132</t>
  </si>
  <si>
    <t>Mediterranean Quaternary Landscapes</t>
  </si>
  <si>
    <t>GEOG30231</t>
  </si>
  <si>
    <t>Peatlands Under Pressure</t>
  </si>
  <si>
    <t>GEOG30551</t>
  </si>
  <si>
    <t>Understanding GIS</t>
  </si>
  <si>
    <t>GEOG30621</t>
  </si>
  <si>
    <t>Critical Geographies of Difference</t>
  </si>
  <si>
    <t>GEOG30702</t>
  </si>
  <si>
    <t>Wildlife in the Anthropocene</t>
  </si>
  <si>
    <t>GEOG30802</t>
  </si>
  <si>
    <t>Governing Urban Transformation</t>
  </si>
  <si>
    <t>GEOG31021</t>
  </si>
  <si>
    <t>Feminist Geographies of Health</t>
  </si>
  <si>
    <t>GEOG31042</t>
  </si>
  <si>
    <t>Green Planet: Plant Ecology and Global Change</t>
  </si>
  <si>
    <t>GEOG31072</t>
  </si>
  <si>
    <t>Asian Workers and the Labour of Globalisation</t>
  </si>
  <si>
    <t>GEOG32012</t>
  </si>
  <si>
    <t>Pyrogeography: Fire in the Earth System</t>
  </si>
  <si>
    <t>GEOG32061</t>
  </si>
  <si>
    <t>Digital Technology and the City</t>
  </si>
  <si>
    <t>GERM10040</t>
  </si>
  <si>
    <t>Introduction to German Linguistics</t>
  </si>
  <si>
    <t>German Studies</t>
  </si>
  <si>
    <t>Knowledge of German needed</t>
  </si>
  <si>
    <t>GERM10350</t>
  </si>
  <si>
    <t>Revolution and Reaction in German Culture</t>
  </si>
  <si>
    <t>GERM20221</t>
  </si>
  <si>
    <t>The German Language Today</t>
  </si>
  <si>
    <t>GERM20262</t>
  </si>
  <si>
    <t>Weimar Culture? Art, Film and Politics in Germany, 1918-33</t>
  </si>
  <si>
    <t>GERM20901</t>
  </si>
  <si>
    <t>Spectres of Fascism: Literature, Film and Visual Arts in Germany and Austria since 1945</t>
  </si>
  <si>
    <t>GERM30341</t>
  </si>
  <si>
    <t>German Dialects</t>
  </si>
  <si>
    <t>GERM51011</t>
  </si>
  <si>
    <t>German Language 1</t>
  </si>
  <si>
    <t>GERM51022</t>
  </si>
  <si>
    <t>German Language 2</t>
  </si>
  <si>
    <t>GERM51030</t>
  </si>
  <si>
    <t>German Language 3</t>
  </si>
  <si>
    <t>GERM51040</t>
  </si>
  <si>
    <t>German Language 4</t>
  </si>
  <si>
    <t>GERM51050</t>
  </si>
  <si>
    <t>German Language 5</t>
  </si>
  <si>
    <t>HART10051</t>
  </si>
  <si>
    <t>Art Spaces</t>
  </si>
  <si>
    <t>Art History and Cultural Pract</t>
  </si>
  <si>
    <t>HART20051</t>
  </si>
  <si>
    <t>British Art and The Environmen</t>
  </si>
  <si>
    <t>HART20152</t>
  </si>
  <si>
    <t>Art Markets</t>
  </si>
  <si>
    <t>HART20172</t>
  </si>
  <si>
    <t>The Art of Late Medieval Italy</t>
  </si>
  <si>
    <t>HART20431</t>
  </si>
  <si>
    <t>Art in Theory</t>
  </si>
  <si>
    <t>HART20801</t>
  </si>
  <si>
    <t>Made in India</t>
  </si>
  <si>
    <t>South Asia</t>
  </si>
  <si>
    <t>HART22812</t>
  </si>
  <si>
    <t>The Neo-Avant-Garde and the Crisis of Medium, 1945-1974</t>
  </si>
  <si>
    <t>HART24232</t>
  </si>
  <si>
    <t>HART30011</t>
  </si>
  <si>
    <t>The English Baroque: Architecture and Society 1660-1730</t>
  </si>
  <si>
    <t>HART30041</t>
  </si>
  <si>
    <t>The Art of Clothing in Renaissance Italy</t>
  </si>
  <si>
    <t>HART30052</t>
  </si>
  <si>
    <t>Art and Ecology</t>
  </si>
  <si>
    <t>HART30561</t>
  </si>
  <si>
    <t>Art After Modernism: Approaching Contemporary Art</t>
  </si>
  <si>
    <t>HART33131</t>
  </si>
  <si>
    <t>Picasso</t>
  </si>
  <si>
    <t>HART33612</t>
  </si>
  <si>
    <t>Art of European Medieval Books</t>
  </si>
  <si>
    <t>HCRI10002</t>
  </si>
  <si>
    <t>Introduction to Conflict Analysis</t>
  </si>
  <si>
    <t>Humanitarian Conflict Response</t>
  </si>
  <si>
    <t>HCRI10202</t>
  </si>
  <si>
    <t>Introduction to Humanitarianism</t>
  </si>
  <si>
    <t>HCRI10212</t>
  </si>
  <si>
    <t>HCRI11021</t>
  </si>
  <si>
    <t>Key Concepts in International Disaster Management and Humanitarian Response</t>
  </si>
  <si>
    <t>HCRI11032</t>
  </si>
  <si>
    <t>Introduction to Disaster Management</t>
  </si>
  <si>
    <t>HCRI11081</t>
  </si>
  <si>
    <t>Governing Aid</t>
  </si>
  <si>
    <t>HCRI20002</t>
  </si>
  <si>
    <t>Everyday Peace Building and Security</t>
  </si>
  <si>
    <t>HCRI20011</t>
  </si>
  <si>
    <t>Disasters and Development</t>
  </si>
  <si>
    <t>HCRI20022</t>
  </si>
  <si>
    <t>Rethinking Crisis</t>
  </si>
  <si>
    <t>HCRI20211</t>
  </si>
  <si>
    <t>Emergency Humanitarian Assistance</t>
  </si>
  <si>
    <t>HCRI20321</t>
  </si>
  <si>
    <t>Introduction to Global Health</t>
  </si>
  <si>
    <t>HCRI30021</t>
  </si>
  <si>
    <t>HCRI30062</t>
  </si>
  <si>
    <t>Ethical Decision-Making Under Pressure</t>
  </si>
  <si>
    <t>HCRI30072</t>
  </si>
  <si>
    <t>Decolonising Disaster Studies</t>
  </si>
  <si>
    <t>HCRI30211</t>
  </si>
  <si>
    <t>Geographic Information Systems and Disasters: A Critical Introduction</t>
  </si>
  <si>
    <t>HCRI30221</t>
  </si>
  <si>
    <t>Systemic Approaches to Disaster Management</t>
  </si>
  <si>
    <t>HCRI30412</t>
  </si>
  <si>
    <t>Living Interventions</t>
  </si>
  <si>
    <t>HIST10172</t>
  </si>
  <si>
    <t>Histories of the Islamic World</t>
  </si>
  <si>
    <t>History</t>
  </si>
  <si>
    <t>HIST10261</t>
  </si>
  <si>
    <t>An Introduction to the Medieval World</t>
  </si>
  <si>
    <t xml:space="preserve">Medieval world </t>
  </si>
  <si>
    <t>HIST10302</t>
  </si>
  <si>
    <t>Forging a New World: Europe c.1450-1750</t>
  </si>
  <si>
    <t>HIST10312</t>
  </si>
  <si>
    <t>States, Nations and Empires. Europe, c.1750-1914</t>
  </si>
  <si>
    <t>HIST20181</t>
  </si>
  <si>
    <t>Making of the Modern Mind: European Intellectual History in a Global Context</t>
  </si>
  <si>
    <t>HIST20422</t>
  </si>
  <si>
    <t>Late Imperial China: the Great Wall and Beyond</t>
  </si>
  <si>
    <t>HIST21192</t>
  </si>
  <si>
    <t>HIST21211</t>
  </si>
  <si>
    <t>A Transnational History of Europe in the Short Twentieth Century, c.1917-1991</t>
  </si>
  <si>
    <t>HIST31051</t>
  </si>
  <si>
    <t>Wealth and Welfare: Reconceptualising British Economy and Society between 1832 and 1942</t>
  </si>
  <si>
    <t>HIST31992</t>
  </si>
  <si>
    <t>The Normans in the Mediterranean World (1000-1200)</t>
  </si>
  <si>
    <t>HIST32342</t>
  </si>
  <si>
    <t>Vanished: Histories of Extinction from the Mammoth to Extinction Rebellion</t>
  </si>
  <si>
    <t>HSTM10221</t>
  </si>
  <si>
    <t>Science and the Modern World</t>
  </si>
  <si>
    <t>Centre for the History of Science, Technology and Medicine</t>
  </si>
  <si>
    <t>HSTM10272</t>
  </si>
  <si>
    <t>Bodies in History: An Introduction to the History of Medicine</t>
  </si>
  <si>
    <t>HSTM10721</t>
  </si>
  <si>
    <t>HSTM10772</t>
  </si>
  <si>
    <t>HSTM20031</t>
  </si>
  <si>
    <t>From Cholera to COVID-19: A Global History of Epidemics</t>
  </si>
  <si>
    <t>HSTM20081</t>
  </si>
  <si>
    <t>HSTM20092</t>
  </si>
  <si>
    <t>The Crisis of Nature: Issues in Environmental History</t>
  </si>
  <si>
    <t>HSTM20301</t>
  </si>
  <si>
    <t>In Frankenstein's Footsteps: Science Fiction in Literature and Film</t>
  </si>
  <si>
    <t>HSTM20592</t>
  </si>
  <si>
    <t>HSTM20801</t>
  </si>
  <si>
    <t>HSTM30332</t>
  </si>
  <si>
    <t>Madness and Society in the Modern Age</t>
  </si>
  <si>
    <t>People and Power in the Digital Age</t>
  </si>
  <si>
    <t>HSTM30342</t>
  </si>
  <si>
    <t>HSTM30832</t>
  </si>
  <si>
    <t>HSTM31111</t>
  </si>
  <si>
    <t>Fossils: Global Histories of Natural Heritage, Science and Empire</t>
  </si>
  <si>
    <t>HSTM31121</t>
  </si>
  <si>
    <t>HSTM31212</t>
  </si>
  <si>
    <t>The Nuclear Ages: Global Nuclear Threats from Hiroshima to Today</t>
  </si>
  <si>
    <t>HSTM31712</t>
  </si>
  <si>
    <t>HSTM32011</t>
  </si>
  <si>
    <t>From Sherlock Holmes to CSI: A History of Forensic Medicine</t>
  </si>
  <si>
    <t>HSTM32511</t>
  </si>
  <si>
    <t>HSTM33201</t>
  </si>
  <si>
    <t>Climate Change and Society</t>
  </si>
  <si>
    <t>HSTM33501</t>
  </si>
  <si>
    <t>ITAL10300</t>
  </si>
  <si>
    <t>Italian Cultural Studies</t>
  </si>
  <si>
    <t>Italian Studies</t>
  </si>
  <si>
    <t>ITAL20502</t>
  </si>
  <si>
    <t>Aesthetics and Politics of Italian Fascism</t>
  </si>
  <si>
    <t>ITAL21011</t>
  </si>
  <si>
    <t>The Italian Renaissance</t>
  </si>
  <si>
    <t>ITAL21102</t>
  </si>
  <si>
    <t>Global Italian Narratives Across Media and Genres (1960s-present)</t>
  </si>
  <si>
    <t>ITAL30582</t>
  </si>
  <si>
    <t>Travellers' Tales: Italy in the British Imagination</t>
  </si>
  <si>
    <t>ITAL31001</t>
  </si>
  <si>
    <t>Narratives of Conflict After 1968</t>
  </si>
  <si>
    <t>ITAL32001</t>
  </si>
  <si>
    <t>Topics in Romance Linguistics</t>
  </si>
  <si>
    <t>ITAL51011</t>
  </si>
  <si>
    <t>Italian Language 1</t>
  </si>
  <si>
    <t>ITAL51022</t>
  </si>
  <si>
    <t>Italian Language 2</t>
  </si>
  <si>
    <t>ITAL51030</t>
  </si>
  <si>
    <t>Italian Language 3</t>
  </si>
  <si>
    <t>ITAL51040</t>
  </si>
  <si>
    <t>Italian Language 4</t>
  </si>
  <si>
    <t>ITAL51050</t>
  </si>
  <si>
    <t>Italian Language 5</t>
  </si>
  <si>
    <t>ITAL51060</t>
  </si>
  <si>
    <t>Italian Language 6</t>
  </si>
  <si>
    <t>JAPA10111</t>
  </si>
  <si>
    <t>History and Civilisation of Japan</t>
  </si>
  <si>
    <t>Japanese Studies</t>
  </si>
  <si>
    <t>JAPA13222</t>
  </si>
  <si>
    <t>Empire and Culture in East Asia</t>
  </si>
  <si>
    <t>JAPA20131</t>
  </si>
  <si>
    <t>Core Themes in Animated Film and Visual Culture of Postwar Japan</t>
  </si>
  <si>
    <t>JAPA20311</t>
  </si>
  <si>
    <t>Race, Class and Gender in Japan and South Korea</t>
  </si>
  <si>
    <t>JAPA33001</t>
  </si>
  <si>
    <t>Science and Civilisation in East Asia</t>
  </si>
  <si>
    <t>JAPA33082</t>
  </si>
  <si>
    <t>Buddhism in Japan</t>
  </si>
  <si>
    <t>JAPA34422</t>
  </si>
  <si>
    <t>Culture, Gender and Resistance</t>
  </si>
  <si>
    <t>JAPA51011</t>
  </si>
  <si>
    <t>Japanese Language 1</t>
  </si>
  <si>
    <t>Requires permission from UGPD</t>
  </si>
  <si>
    <t>JAPA51022</t>
  </si>
  <si>
    <t>Japanese Language 2</t>
  </si>
  <si>
    <t>JAPA51031</t>
  </si>
  <si>
    <t>Japanese Language 3</t>
  </si>
  <si>
    <t>JAPA51042</t>
  </si>
  <si>
    <t>Japanese Language 4</t>
  </si>
  <si>
    <t>JAPA51050</t>
  </si>
  <si>
    <t>Japanese Language 5</t>
  </si>
  <si>
    <t>JAPA51060</t>
  </si>
  <si>
    <t>Japanese Language 6</t>
  </si>
  <si>
    <t>LAWS 10081</t>
  </si>
  <si>
    <t>Criminal Law (Humanities)</t>
  </si>
  <si>
    <t>Law</t>
  </si>
  <si>
    <t>Restricted to: BA (Criminology) for which this subject is compulsory;  BA (Econ) students (all pathways), BA Social Sciences (BASS). Other students may be accepted at the discretion of the course unit director.</t>
  </si>
  <si>
    <t>LAWS 30081</t>
  </si>
  <si>
    <t>Criminal Evidence</t>
  </si>
  <si>
    <t>Restricted to: FINAL YEAR STUDENTS ONLY on the BA (Law with Politics); LLB (Law with Politics); LLB (Law); and LLB (Law with Criminology); BA Criminology degrees.Students not on these courses can contact the Course Director for approval.</t>
  </si>
  <si>
    <t>LAWS 30322</t>
  </si>
  <si>
    <t>Intellectual Property Law</t>
  </si>
  <si>
    <t>This course is restricted to: LLB (Law); BA (Law with Politics); LLB (Law with Criminology); LLB (Law with Politics). Other students could be enrolled at the discretion of the course director.</t>
  </si>
  <si>
    <t>LAWS 30471</t>
  </si>
  <si>
    <t>Mental Health Law</t>
  </si>
  <si>
    <t>This course is available to students in the University of Manchester, provided they have some knowledge of law. For further details please contact kirsty.keywood@manchester. ac.uk Pre-requisites: Students who are not registered on the LLB programmes must have some prior legal education that includes the English legal system, the Human Rights Act and judicial review.</t>
  </si>
  <si>
    <t>LAWS 30731</t>
  </si>
  <si>
    <t>Principles of Law, Medicine and Ethics</t>
  </si>
  <si>
    <t>Restricted to LLB (Law) and LLB/BA (Law with Politics). This course is available to study abroad students providing they have some knowledge of the law.</t>
  </si>
  <si>
    <t>LAWS30292</t>
  </si>
  <si>
    <t>Philosophy of Law</t>
  </si>
  <si>
    <t>This course is compulsory for students on the LLB; but it is available as an option to all students in the Faculty. Pre-requisites: None for Law School students and other students at the discretion of the course director.</t>
  </si>
  <si>
    <t>LELA10201</t>
  </si>
  <si>
    <t>Language, Mind and Brain</t>
  </si>
  <si>
    <t>Linguistics &amp; English Language</t>
  </si>
  <si>
    <t>LELA10301</t>
  </si>
  <si>
    <t>English Word and Sentence Structure</t>
  </si>
  <si>
    <t>LELA10322</t>
  </si>
  <si>
    <t>The Sounds of Language</t>
  </si>
  <si>
    <t>LELA10332</t>
  </si>
  <si>
    <t>Study of Meaning</t>
  </si>
  <si>
    <t>LELA10342</t>
  </si>
  <si>
    <t>History and Varieties of English</t>
  </si>
  <si>
    <t>LELA10401</t>
  </si>
  <si>
    <t>From Text to Linguistic Evidence</t>
  </si>
  <si>
    <t>LELA20012</t>
  </si>
  <si>
    <t>Phonology</t>
  </si>
  <si>
    <t>Pre-reqs: LELA10322 / LALC10221</t>
  </si>
  <si>
    <t>LELA20022</t>
  </si>
  <si>
    <t>Analysing Grammar</t>
  </si>
  <si>
    <t>Pre-req: LELA10301</t>
  </si>
  <si>
    <t>LELA20032</t>
  </si>
  <si>
    <t>Typology</t>
  </si>
  <si>
    <t>LELA20101</t>
  </si>
  <si>
    <t>Societal Multilingualism</t>
  </si>
  <si>
    <t>LELA20231</t>
  </si>
  <si>
    <t>Quantitative Methods in Language Sciences</t>
  </si>
  <si>
    <t>LELA20281</t>
  </si>
  <si>
    <t>Semantics</t>
  </si>
  <si>
    <t>Pre-reqs: LELA10301, LELA10332 (recommended: LELA20292)</t>
  </si>
  <si>
    <t>LELA20292</t>
  </si>
  <si>
    <t>Pragmatics: Meaning, Context, and Interaction</t>
  </si>
  <si>
    <t>Recommended pre-req: LELA10332; FREN51011 if registering for French seminar</t>
  </si>
  <si>
    <t>LELA20401</t>
  </si>
  <si>
    <t>The Changing English Language</t>
  </si>
  <si>
    <t>Pre-req: LELA10342, LELA10301</t>
  </si>
  <si>
    <t>LELA20501</t>
  </si>
  <si>
    <t>Variationist Sociolinguistics</t>
  </si>
  <si>
    <t>Pre-req: LELA10342</t>
  </si>
  <si>
    <t>LELA20962</t>
  </si>
  <si>
    <t>Psycholinguistics</t>
  </si>
  <si>
    <t>LELA21511</t>
  </si>
  <si>
    <t>Stylistics of English</t>
  </si>
  <si>
    <t>LELA30181</t>
  </si>
  <si>
    <t>Cognitive Linguistics</t>
  </si>
  <si>
    <t>LELA30671</t>
  </si>
  <si>
    <t>Topics in Language Development</t>
  </si>
  <si>
    <t>Pre-req: LELA20962</t>
  </si>
  <si>
    <t>LELA30752</t>
  </si>
  <si>
    <t>Language Policy and Planning</t>
  </si>
  <si>
    <t>LELA31632</t>
  </si>
  <si>
    <t>Forensic Linguistics</t>
  </si>
  <si>
    <t>Pre-req: LELA10401 OR LELA21511</t>
  </si>
  <si>
    <t>LELA32001</t>
  </si>
  <si>
    <t>Romance Linguistics</t>
  </si>
  <si>
    <t>LELA32011</t>
  </si>
  <si>
    <t>LELA32022</t>
  </si>
  <si>
    <t>Experimental Phonetics</t>
  </si>
  <si>
    <t>LELA32052</t>
  </si>
  <si>
    <t>Computational Linguistics</t>
  </si>
  <si>
    <t>Pre-req: LELA10301 (or other foundational unit in morphology and syntax)</t>
  </si>
  <si>
    <t>LELA32061</t>
  </si>
  <si>
    <t>Discourse as Social Practice</t>
  </si>
  <si>
    <t>MCEL10001</t>
  </si>
  <si>
    <t>Exploring Enterprise</t>
  </si>
  <si>
    <t>Masood Enterprise Centre</t>
  </si>
  <si>
    <t>MCEL10002</t>
  </si>
  <si>
    <t>Entrepreneurial Skills</t>
  </si>
  <si>
    <t>MCEL10011</t>
  </si>
  <si>
    <t>MCEL30001</t>
  </si>
  <si>
    <t>Tools and Techniques for Enterprise</t>
  </si>
  <si>
    <t>MCEL30002</t>
  </si>
  <si>
    <t>MCEL30011</t>
  </si>
  <si>
    <t>Advanced Technology Enterprise</t>
  </si>
  <si>
    <t>MCEL30012</t>
  </si>
  <si>
    <t>MCEL30022</t>
  </si>
  <si>
    <t>Interdisciplinary Sustainable Development</t>
  </si>
  <si>
    <t>MCEL30051</t>
  </si>
  <si>
    <t>Enterprise Strategy and Marketing</t>
  </si>
  <si>
    <t>MCEL30052</t>
  </si>
  <si>
    <t>Enterprise Feasibility</t>
  </si>
  <si>
    <t>MCEL30111</t>
  </si>
  <si>
    <t>Developing Business Ideas</t>
  </si>
  <si>
    <t>MCEL30122</t>
  </si>
  <si>
    <t>Enterprise in Healthcare</t>
  </si>
  <si>
    <t>MEST10042</t>
  </si>
  <si>
    <t>The History and Sociopolitics of Palestine/Israel (1882-1967)</t>
  </si>
  <si>
    <t>Arabic and Middle Eastern Stds</t>
  </si>
  <si>
    <t>Middle East</t>
  </si>
  <si>
    <t>MEST10062</t>
  </si>
  <si>
    <t>Introduction to Islam</t>
  </si>
  <si>
    <t>MEST10092</t>
  </si>
  <si>
    <t>Cultures of the Middle East and North Africa</t>
  </si>
  <si>
    <t>MEST10711</t>
  </si>
  <si>
    <t>History and Politics of the Middle East and North Africa</t>
  </si>
  <si>
    <t>MEST20001</t>
  </si>
  <si>
    <t>Introduction to Post Colonial Arabic Literature</t>
  </si>
  <si>
    <t>MEST20272</t>
  </si>
  <si>
    <t>Themes in the Histories of Arab and Jewish Nationalisms</t>
  </si>
  <si>
    <t>MEST20351</t>
  </si>
  <si>
    <t>Women and Gender in the Middle East and North Africa</t>
  </si>
  <si>
    <t>MEST20501</t>
  </si>
  <si>
    <t>History of Modern Islamic Thought</t>
  </si>
  <si>
    <t>MEST30032</t>
  </si>
  <si>
    <t>Contemporary Debates in Islam</t>
  </si>
  <si>
    <t>MEST31111</t>
  </si>
  <si>
    <t>Community, Memory, Identity: Reading Contemporary Arabic Literature in English Translation</t>
  </si>
  <si>
    <t>MEST31222</t>
  </si>
  <si>
    <t>Understanding the Maghreb: Histories, Cultures, and Societies of North Africa</t>
  </si>
  <si>
    <t>MEST51011</t>
  </si>
  <si>
    <t>Arabic Language 1</t>
  </si>
  <si>
    <t>MEST51022</t>
  </si>
  <si>
    <t>Arabic Language 2</t>
  </si>
  <si>
    <t>MEST51031</t>
  </si>
  <si>
    <t>Arabic Language 3</t>
  </si>
  <si>
    <t>MEST51042</t>
  </si>
  <si>
    <t>Arabic Language 4</t>
  </si>
  <si>
    <t>MEST51050</t>
  </si>
  <si>
    <t>Arabic Language 5</t>
  </si>
  <si>
    <t>MGDI20232</t>
  </si>
  <si>
    <t>Urban Development in the Global South</t>
  </si>
  <si>
    <t>Global Development Institute</t>
  </si>
  <si>
    <t>MGDI20251</t>
  </si>
  <si>
    <t>Intermediate Statistical Methods</t>
  </si>
  <si>
    <t>MGDI20281</t>
  </si>
  <si>
    <t>The State and the Political Economy of Development</t>
  </si>
  <si>
    <t>MGDI20292</t>
  </si>
  <si>
    <t>Climate Change and Biodiversity in a Developing World</t>
  </si>
  <si>
    <t>MGDI30272</t>
  </si>
  <si>
    <t>Development Macroeconomics</t>
  </si>
  <si>
    <t>MGDI30301</t>
  </si>
  <si>
    <t>Sustainability in Action</t>
  </si>
  <si>
    <t>MGDI30401</t>
  </si>
  <si>
    <t>Global Value Chains and Development</t>
  </si>
  <si>
    <t>MGDI30501</t>
  </si>
  <si>
    <t>Health Economics in the Global South</t>
  </si>
  <si>
    <t>MGDI30601</t>
  </si>
  <si>
    <t>Analysing Poverty &amp; Inequality</t>
  </si>
  <si>
    <t>MGDI30702</t>
  </si>
  <si>
    <t>Making 'Development' Happen: North-South Perspectives on Development Cooperation</t>
  </si>
  <si>
    <t>MUSC10011</t>
  </si>
  <si>
    <t>Tonality: Form and Function</t>
  </si>
  <si>
    <t>Music</t>
  </si>
  <si>
    <t>Prereq: A-level Music, Grade VIII, or equivalent</t>
  </si>
  <si>
    <t>MUSC10022</t>
  </si>
  <si>
    <t>Tonality: Motive and Meaning</t>
  </si>
  <si>
    <t>Prereq: MUSC10011</t>
  </si>
  <si>
    <t>MUSC10112</t>
  </si>
  <si>
    <t>Techniques of Tonal Harmony</t>
  </si>
  <si>
    <t>MUSC10212</t>
  </si>
  <si>
    <t>Musical Notation</t>
  </si>
  <si>
    <t>MUSC10512</t>
  </si>
  <si>
    <t>Approaches to Musicology</t>
  </si>
  <si>
    <t>Music and Its Contexts</t>
  </si>
  <si>
    <t>MUSC20011</t>
  </si>
  <si>
    <t>Analysis</t>
  </si>
  <si>
    <t>Prereq: MUSC10011 (compulsory) and MUSC10022 (recommended)</t>
  </si>
  <si>
    <t>MUSC20042</t>
  </si>
  <si>
    <t>Music, Literature, and the Visual Arts</t>
  </si>
  <si>
    <t>MUSC20112</t>
  </si>
  <si>
    <t>Harmony and Counterpoint</t>
  </si>
  <si>
    <t>Prereq: MUSC10112</t>
  </si>
  <si>
    <t>MUSC20512</t>
  </si>
  <si>
    <t>Music and Consumption in the Digital Age</t>
  </si>
  <si>
    <t>MUSC20561</t>
  </si>
  <si>
    <t>Music, Culture and Politics</t>
  </si>
  <si>
    <t>MUSC20721</t>
  </si>
  <si>
    <t>Music Cultures of the World</t>
  </si>
  <si>
    <t>MUSC30011</t>
  </si>
  <si>
    <t>Advanced Analysis</t>
  </si>
  <si>
    <t>Prereq: MUSC20011 (preferred) or MUSC20222 (optional alternative)</t>
  </si>
  <si>
    <t>MUSC30502</t>
  </si>
  <si>
    <t>Aesthetics</t>
  </si>
  <si>
    <t>MUSC30510</t>
  </si>
  <si>
    <t>Advanced study in Musicology A</t>
  </si>
  <si>
    <t>Prereq: relevant L2 Music course (Music in Culture, i.e. MUSC20562, MUSC20721, MUSC20511, MUSC20932, etc), or by agreement with CUD</t>
  </si>
  <si>
    <t>PHIL10021</t>
  </si>
  <si>
    <t>Introduction to Ethics</t>
  </si>
  <si>
    <t>Philosophy</t>
  </si>
  <si>
    <t>PHIL10031</t>
  </si>
  <si>
    <t>Studying Philosophy</t>
  </si>
  <si>
    <t>PHIL10042</t>
  </si>
  <si>
    <t>Critical Thinking</t>
  </si>
  <si>
    <t>PHIL10402</t>
  </si>
  <si>
    <t>History of Philosophy</t>
  </si>
  <si>
    <t>PHIL10622</t>
  </si>
  <si>
    <t>Introduction to Metaphysics and Epistemology</t>
  </si>
  <si>
    <t>PHIL10631</t>
  </si>
  <si>
    <t>Introduction to Philosophy of Mind</t>
  </si>
  <si>
    <t>PHIL20021</t>
  </si>
  <si>
    <t>Philosophy of Religion</t>
  </si>
  <si>
    <t>PHIL20032</t>
  </si>
  <si>
    <t>Applied Philosophy</t>
  </si>
  <si>
    <t>PHIL20042</t>
  </si>
  <si>
    <t>Philosophy of Race</t>
  </si>
  <si>
    <t>PHIL20141</t>
  </si>
  <si>
    <t>Formal Logic</t>
  </si>
  <si>
    <t>Beneficial to have taken PHIL10042 (but not compulsory)</t>
  </si>
  <si>
    <t>PHIL20211</t>
  </si>
  <si>
    <t>British Empiricism</t>
  </si>
  <si>
    <t>PHIL20232</t>
  </si>
  <si>
    <t>Ethics</t>
  </si>
  <si>
    <t>Need to complete 20 credits of PHIL at L1</t>
  </si>
  <si>
    <t>PHIL20242</t>
  </si>
  <si>
    <t>20th Century Analytical Philosophy</t>
  </si>
  <si>
    <t>PHIL23001</t>
  </si>
  <si>
    <t>Existentialism</t>
  </si>
  <si>
    <t>PHIL23022</t>
  </si>
  <si>
    <t>Hegel and Marx</t>
  </si>
  <si>
    <t>PHIL30251</t>
  </si>
  <si>
    <t>Special Author:Wittgenstein</t>
  </si>
  <si>
    <t>PHIL30361</t>
  </si>
  <si>
    <t>Philosophy of Psychology</t>
  </si>
  <si>
    <t>Need to complete 20 credits of PHIL at L2</t>
  </si>
  <si>
    <t>PHIL30432</t>
  </si>
  <si>
    <t>Environmental Philosophy</t>
  </si>
  <si>
    <t>PHIL30552</t>
  </si>
  <si>
    <t>Philosophy of Action</t>
  </si>
  <si>
    <t>PHIL30621</t>
  </si>
  <si>
    <t>Advanced Topics in Aesthetics</t>
  </si>
  <si>
    <t>PHIL30811</t>
  </si>
  <si>
    <t>Language &amp; Oppression</t>
  </si>
  <si>
    <t>PLAN10031</t>
  </si>
  <si>
    <t>Designing Sustainable Futures</t>
  </si>
  <si>
    <t>Planning and Environmental Management</t>
  </si>
  <si>
    <t>Very popular - may be capped/revised availability</t>
  </si>
  <si>
    <t>PLAN10041</t>
  </si>
  <si>
    <t>Introduction to Planning and Development</t>
  </si>
  <si>
    <t>PLAN10092</t>
  </si>
  <si>
    <t>GIS &amp; Digital Tools for Decision Making</t>
  </si>
  <si>
    <t>PLAN10101</t>
  </si>
  <si>
    <t>Applied Environmental Science</t>
  </si>
  <si>
    <t>PLAN10201</t>
  </si>
  <si>
    <t>Introduction to Real Estate</t>
  </si>
  <si>
    <t>PLAN10352</t>
  </si>
  <si>
    <t>Introduction to Urban and Environmental Economics</t>
  </si>
  <si>
    <t>PLAN10362</t>
  </si>
  <si>
    <t>Rural Planning</t>
  </si>
  <si>
    <t>PLAN10502</t>
  </si>
  <si>
    <t>Ecology and Conservation</t>
  </si>
  <si>
    <t>PLAN10622</t>
  </si>
  <si>
    <t>Principles of Real Estate Law</t>
  </si>
  <si>
    <t>PLAN10632</t>
  </si>
  <si>
    <t>Place-making</t>
  </si>
  <si>
    <t>PLAN20062</t>
  </si>
  <si>
    <t>Landscape Ecology</t>
  </si>
  <si>
    <t>PLAN20181</t>
  </si>
  <si>
    <t>Plan Making and the Development Process</t>
  </si>
  <si>
    <t>PLAN20381</t>
  </si>
  <si>
    <t>Policy for Cities and Regions</t>
  </si>
  <si>
    <t>PLAN21012</t>
  </si>
  <si>
    <t>Valuation &amp; Appraisal</t>
  </si>
  <si>
    <t>PLAN26051</t>
  </si>
  <si>
    <t>Strategic Real Estate Management</t>
  </si>
  <si>
    <t>PLAN30072</t>
  </si>
  <si>
    <t>Planning &amp; Property Law</t>
  </si>
  <si>
    <t>PLAN30081</t>
  </si>
  <si>
    <t>Urban Theory, Planning Theory and Professional Values</t>
  </si>
  <si>
    <t>PLAN30402</t>
  </si>
  <si>
    <t>Conservation Management Project</t>
  </si>
  <si>
    <t>PLAN30512</t>
  </si>
  <si>
    <t>Housing, Planning &amp; Development</t>
  </si>
  <si>
    <t>PLAN30631</t>
  </si>
  <si>
    <t>Environmental Impact Assessment</t>
  </si>
  <si>
    <t>PLAN36021</t>
  </si>
  <si>
    <t>Future Cities</t>
  </si>
  <si>
    <t>POLI10201</t>
  </si>
  <si>
    <t>Introduction to Comparative Politics</t>
  </si>
  <si>
    <t>Politics</t>
  </si>
  <si>
    <t>POLI10202</t>
  </si>
  <si>
    <t>POLI10302</t>
  </si>
  <si>
    <t>Making Sense of Politics</t>
  </si>
  <si>
    <t>POLI10401</t>
  </si>
  <si>
    <t>British Politics: Power and the State</t>
  </si>
  <si>
    <t>POLI10502</t>
  </si>
  <si>
    <t>Politics of the Global Economy</t>
  </si>
  <si>
    <t>POLI10601</t>
  </si>
  <si>
    <t>Introduction to International Politics</t>
  </si>
  <si>
    <t>POLI10702</t>
  </si>
  <si>
    <t>Introduction to Political Theory</t>
  </si>
  <si>
    <t>POLI20311</t>
  </si>
  <si>
    <t>Politics by Numbers</t>
  </si>
  <si>
    <t>Pre-requisite: POLI10301</t>
  </si>
  <si>
    <t>POLI20332</t>
  </si>
  <si>
    <t>Security Studies</t>
  </si>
  <si>
    <t>POLI20521</t>
  </si>
  <si>
    <t>Questions about International Politics</t>
  </si>
  <si>
    <t>POLI20531</t>
  </si>
  <si>
    <t>Politics &amp; Society in Britain since 1940: From Blitz to Brexit</t>
  </si>
  <si>
    <t>POLI20602</t>
  </si>
  <si>
    <t>Arguing about Politics: Political Theory in the World</t>
  </si>
  <si>
    <t>Pre-requisite: must have taken at least one of POLI10702, POLI20881, POLI20961</t>
  </si>
  <si>
    <t>POLI20711</t>
  </si>
  <si>
    <t>The Politics of Globalisation</t>
  </si>
  <si>
    <t>POLI20722</t>
  </si>
  <si>
    <t>The Politics of Development</t>
  </si>
  <si>
    <t>POLI20742</t>
  </si>
  <si>
    <t>Gender and Politics in Comparative Perspective</t>
  </si>
  <si>
    <t>POLI20802</t>
  </si>
  <si>
    <t>The Politics of Policy Making</t>
  </si>
  <si>
    <t>POLI20881</t>
  </si>
  <si>
    <t>Ideals of Social Justice</t>
  </si>
  <si>
    <t>Pre-requisite: POLI10702</t>
  </si>
  <si>
    <t>POLI20902</t>
  </si>
  <si>
    <t>How to Conduct Politics Research</t>
  </si>
  <si>
    <t>POLI20961</t>
  </si>
  <si>
    <t>Injustice and Resistance</t>
  </si>
  <si>
    <t>POLI20982</t>
  </si>
  <si>
    <t>Environmental Politics</t>
  </si>
  <si>
    <t>POLI21001</t>
  </si>
  <si>
    <t>Comparative West European Politics</t>
  </si>
  <si>
    <t>POLI21041</t>
  </si>
  <si>
    <t>Asia-Pacific Security</t>
  </si>
  <si>
    <t>POLI30032</t>
  </si>
  <si>
    <t>The Politics of the European Union</t>
  </si>
  <si>
    <t>POLI30191</t>
  </si>
  <si>
    <t>The Politics and Philosophy of Nationalism</t>
  </si>
  <si>
    <t>POLI30231</t>
  </si>
  <si>
    <t>Gender, Sexuality and Politics</t>
  </si>
  <si>
    <t>POLI30242</t>
  </si>
  <si>
    <t>Elections and Voters in Britain</t>
  </si>
  <si>
    <t>POLI30272</t>
  </si>
  <si>
    <t>Political Morality and Dirty Hands</t>
  </si>
  <si>
    <t>POLI30281</t>
  </si>
  <si>
    <t>Chinese Politics</t>
  </si>
  <si>
    <t>POLI30292</t>
  </si>
  <si>
    <t>Public Policy Problems</t>
  </si>
  <si>
    <t>POLI30441</t>
  </si>
  <si>
    <t>Revolutions in Global Politics</t>
  </si>
  <si>
    <t>POLI30721</t>
  </si>
  <si>
    <t>Introduction to International Political Economy</t>
  </si>
  <si>
    <t>POLI30791</t>
  </si>
  <si>
    <t>Gender, War &amp; Militarism</t>
  </si>
  <si>
    <t>POLI30862</t>
  </si>
  <si>
    <t>Africa &amp; Global Politics</t>
  </si>
  <si>
    <t>POLI31032</t>
  </si>
  <si>
    <t>Children, Family and Social Justice</t>
  </si>
  <si>
    <t>POLI31061</t>
  </si>
  <si>
    <t>American Politics: Why Do They Do That?</t>
  </si>
  <si>
    <t>POLI31091</t>
  </si>
  <si>
    <t>Global Capitalism, Crisis and Revolt</t>
  </si>
  <si>
    <t>POLI32041</t>
  </si>
  <si>
    <t>Contemporary Parliamentary Studies and the British Political Tradition</t>
  </si>
  <si>
    <t>POLI32062</t>
  </si>
  <si>
    <t>Postcolonial Politics</t>
  </si>
  <si>
    <t>POLI32071</t>
  </si>
  <si>
    <t>Between War and Peace</t>
  </si>
  <si>
    <t>POLI32082</t>
  </si>
  <si>
    <t>The International Political Economy of Trade</t>
  </si>
  <si>
    <t>POLI32132</t>
  </si>
  <si>
    <t>United States Foreign Policy: Dominance and Decline in a Complex World</t>
  </si>
  <si>
    <t>POLI32162</t>
  </si>
  <si>
    <t>Race, Ethnicity, Migration</t>
  </si>
  <si>
    <t>POLI32172</t>
  </si>
  <si>
    <t>Ukraine Rises: Democracy, Protest, Identity and War in Comparative Perspective</t>
  </si>
  <si>
    <t>POLI32182</t>
  </si>
  <si>
    <t>Capitalism and Sexuality</t>
  </si>
  <si>
    <t>POLI32191</t>
  </si>
  <si>
    <t>Indian Politics in Comparative Perspective</t>
  </si>
  <si>
    <t>POLI32211</t>
  </si>
  <si>
    <t>Decolonising Human Rights</t>
  </si>
  <si>
    <t>POLI32221</t>
  </si>
  <si>
    <t>Feminist Policymaking in Global Politics</t>
  </si>
  <si>
    <t>RELT10120</t>
  </si>
  <si>
    <t>New Testament Greek</t>
  </si>
  <si>
    <t>RELT10131</t>
  </si>
  <si>
    <t>Introduction to Christianity</t>
  </si>
  <si>
    <t>RELT10192</t>
  </si>
  <si>
    <t>Introduction to Judaism</t>
  </si>
  <si>
    <t>RELT10242</t>
  </si>
  <si>
    <t>Religion, Ethics and the Environment</t>
  </si>
  <si>
    <t>RELT10522</t>
  </si>
  <si>
    <t>Truth and Truth Telling</t>
  </si>
  <si>
    <t>RELT10711</t>
  </si>
  <si>
    <t>Bible in Ancient and Modern Worlds</t>
  </si>
  <si>
    <t>RELT10911</t>
  </si>
  <si>
    <t>Being Human[e]: Theological Studies in Philosophy and Ethics</t>
  </si>
  <si>
    <t>RELT20121</t>
  </si>
  <si>
    <t>Religion, Culture and Gender</t>
  </si>
  <si>
    <t>RELT20140</t>
  </si>
  <si>
    <t>Biblical Hebrew</t>
  </si>
  <si>
    <t>RELT20151</t>
  </si>
  <si>
    <t>New Testament in Greek II</t>
  </si>
  <si>
    <t>RELT20301</t>
  </si>
  <si>
    <t>World Christianities</t>
  </si>
  <si>
    <t>RELT20572</t>
  </si>
  <si>
    <t>Interpreting Religion</t>
  </si>
  <si>
    <t>RELT20632</t>
  </si>
  <si>
    <t>God at the Movies</t>
  </si>
  <si>
    <t>RELT20651</t>
  </si>
  <si>
    <t>Jewish Philosophy and Ethics</t>
  </si>
  <si>
    <t>RELT21082</t>
  </si>
  <si>
    <t>End of the World and Apocalypticism</t>
  </si>
  <si>
    <t>RELT21112</t>
  </si>
  <si>
    <t>Problems in Theology, Philosophy and Ethics: Evil</t>
  </si>
  <si>
    <t>RELT21701</t>
  </si>
  <si>
    <t>World Philosophies: Ethics and Ideas in the History of Thought</t>
  </si>
  <si>
    <t>RELT30331</t>
  </si>
  <si>
    <t>Holocaust Theology and Ethics</t>
  </si>
  <si>
    <t>RELT30521</t>
  </si>
  <si>
    <t>Science and Islam</t>
  </si>
  <si>
    <t>RELT30712</t>
  </si>
  <si>
    <t>Gender and Sexuality in the Bible</t>
  </si>
  <si>
    <t>RELT30962</t>
  </si>
  <si>
    <t>Paul: Theology, Ethics, Philosophy</t>
  </si>
  <si>
    <t>RELT31131</t>
  </si>
  <si>
    <t>RELT31142</t>
  </si>
  <si>
    <t>Making Sense of Christ</t>
  </si>
  <si>
    <t>RELT31322</t>
  </si>
  <si>
    <t>Contemporary Religion in the British Isles</t>
  </si>
  <si>
    <t>RUSS10242</t>
  </si>
  <si>
    <t>100 Years of Revolution: Russia from Lenin to Putin</t>
  </si>
  <si>
    <t>Russian &amp; E. European Studies</t>
  </si>
  <si>
    <t>Eastern Europe</t>
  </si>
  <si>
    <t>RUSS10251</t>
  </si>
  <si>
    <t>The Making of Modern Russia: 1552-1917</t>
  </si>
  <si>
    <t>RUSS20242</t>
  </si>
  <si>
    <t>RUSS20472</t>
  </si>
  <si>
    <t>The 1989 Revolutions and their Aftermaths: Yugoslavia and Czechoslovakia</t>
  </si>
  <si>
    <t>RUSS20700</t>
  </si>
  <si>
    <t>Russophone Literature and Society, 1800-2000s</t>
  </si>
  <si>
    <t>RUSS20841</t>
  </si>
  <si>
    <t>Between East and West: Culture, Empire and Nation in Russia</t>
  </si>
  <si>
    <t>RUSS30442</t>
  </si>
  <si>
    <t>Russian Translation: Theory and practice</t>
  </si>
  <si>
    <t>Knowledge of Russian needed</t>
  </si>
  <si>
    <t>RUSS30601</t>
  </si>
  <si>
    <t>Culture, Media and Politics in the Soviet Union and post-Soviet Russia</t>
  </si>
  <si>
    <t>RUSS51011</t>
  </si>
  <si>
    <t>Russian Language 1</t>
  </si>
  <si>
    <t>RUSS51022</t>
  </si>
  <si>
    <t>Russian Language 2</t>
  </si>
  <si>
    <t>RUSS51030</t>
  </si>
  <si>
    <t>Russian Language 3</t>
  </si>
  <si>
    <t>RUSS51040</t>
  </si>
  <si>
    <t>Russian Language 4</t>
  </si>
  <si>
    <t>RUSS51050</t>
  </si>
  <si>
    <t>Russian Language 5</t>
  </si>
  <si>
    <t>SALC10031</t>
  </si>
  <si>
    <t>School of Arts Langs &amp; Culture</t>
  </si>
  <si>
    <t>SALC10041</t>
  </si>
  <si>
    <t>Ice Age to Baroque: Artworks in History</t>
  </si>
  <si>
    <t>SALC10042</t>
  </si>
  <si>
    <t>Rococo to Now: Artworks in History</t>
  </si>
  <si>
    <t>SALC10402</t>
  </si>
  <si>
    <t>Arts and Socio-economic Development</t>
  </si>
  <si>
    <t>SALC11002</t>
  </si>
  <si>
    <t>Introduction to World Cinema</t>
  </si>
  <si>
    <t>SALC11011</t>
  </si>
  <si>
    <t>Climate Change and Societal Response: Lessons from the Past</t>
  </si>
  <si>
    <t>SALC11041</t>
  </si>
  <si>
    <t>SALC20032</t>
  </si>
  <si>
    <t>Archiving Culture</t>
  </si>
  <si>
    <t>SALC20081</t>
  </si>
  <si>
    <t>Data Literacy in a Digital World</t>
  </si>
  <si>
    <t>SALC21132</t>
  </si>
  <si>
    <t>All about Eve: Encountering the First Woman from Antiquity to Today</t>
  </si>
  <si>
    <t>Social Anthropology</t>
  </si>
  <si>
    <t>SOCY10202</t>
  </si>
  <si>
    <t>Environment and Society</t>
  </si>
  <si>
    <t>Sociology</t>
  </si>
  <si>
    <t>SOCY10401</t>
  </si>
  <si>
    <t>Inequalities in Contemporary British Society</t>
  </si>
  <si>
    <t>SOCY10421</t>
  </si>
  <si>
    <t>Contested Foundations of Social Thought</t>
  </si>
  <si>
    <t>SOCY10432</t>
  </si>
  <si>
    <t>Contemporary Social Thought</t>
  </si>
  <si>
    <t>SOCY10441</t>
  </si>
  <si>
    <t>Researching Culture and Society</t>
  </si>
  <si>
    <t>SOCY10461</t>
  </si>
  <si>
    <t>Global Social Challenges</t>
  </si>
  <si>
    <t>SOCY10472</t>
  </si>
  <si>
    <t>Getting Personal: Intimacy and Connectedness in Everyday Life</t>
  </si>
  <si>
    <t>SOCY10912</t>
  </si>
  <si>
    <t>Work, Organisations and Society</t>
  </si>
  <si>
    <t>SOCY20031</t>
  </si>
  <si>
    <t>Capitalism and Work</t>
  </si>
  <si>
    <t>SOCY20042</t>
  </si>
  <si>
    <t>Social Network Analysis</t>
  </si>
  <si>
    <t>SOCY20091</t>
  </si>
  <si>
    <t>Qualitative Research Design &amp; Methods</t>
  </si>
  <si>
    <t>SOCY20231</t>
  </si>
  <si>
    <t>Sustainability, Consumption &amp; Global Responsibilities</t>
  </si>
  <si>
    <t>SOCY20271</t>
  </si>
  <si>
    <t>Global Migration</t>
  </si>
  <si>
    <t>SOCY20281</t>
  </si>
  <si>
    <t>Social Change in China</t>
  </si>
  <si>
    <t>SOCY20602</t>
  </si>
  <si>
    <t>Social Class and Inequality in Britain</t>
  </si>
  <si>
    <t>SOCY20702</t>
  </si>
  <si>
    <t>Family, Relationships and Everyday Life</t>
  </si>
  <si>
    <t>SOCY20891</t>
  </si>
  <si>
    <t>Gender, Sexuality and Culture</t>
  </si>
  <si>
    <t>SOCY20962</t>
  </si>
  <si>
    <t>Racism and Ethnicity in the UK</t>
  </si>
  <si>
    <t>SOCY30002</t>
  </si>
  <si>
    <t>Sociology of Life and Death</t>
  </si>
  <si>
    <t>SOCY30041</t>
  </si>
  <si>
    <t>Sociology of Human-Animal Relations</t>
  </si>
  <si>
    <t>SOCY30082</t>
  </si>
  <si>
    <t>Forced Migration</t>
  </si>
  <si>
    <t>SOCY30102</t>
  </si>
  <si>
    <t>Racism and Resistance in Education</t>
  </si>
  <si>
    <t>SOCY30191</t>
  </si>
  <si>
    <t>Material Culture: The Social Life of Things</t>
  </si>
  <si>
    <t>SOCY30241</t>
  </si>
  <si>
    <t>A Sense of Inequality</t>
  </si>
  <si>
    <t>SOCY30292</t>
  </si>
  <si>
    <t>Connections Matter: Sociological Applications of Social Networks</t>
  </si>
  <si>
    <t>SOCY30461</t>
  </si>
  <si>
    <t>Power and Protest</t>
  </si>
  <si>
    <t>SOCY30502</t>
  </si>
  <si>
    <t>Social Thought from the Global South</t>
  </si>
  <si>
    <t>SOCY30731</t>
  </si>
  <si>
    <t>Art and Society</t>
  </si>
  <si>
    <t>SOST10012</t>
  </si>
  <si>
    <t>Understanding Social Media</t>
  </si>
  <si>
    <t>Social Statistics</t>
  </si>
  <si>
    <t>SOST10021</t>
  </si>
  <si>
    <t>Measuring Inequalities (Unequal Societies)</t>
  </si>
  <si>
    <t>SOST10062</t>
  </si>
  <si>
    <t>Introductory Statistics for Economists</t>
  </si>
  <si>
    <t>Co-requisite: ECON10061</t>
  </si>
  <si>
    <t>SOST10142</t>
  </si>
  <si>
    <t>Applied Statistics for Social Scientists</t>
  </si>
  <si>
    <t>SOST20022</t>
  </si>
  <si>
    <t>Essentials of Survey Design &amp; Analysis</t>
  </si>
  <si>
    <t>SOST20131</t>
  </si>
  <si>
    <t>Answering Research Questions Using Statistical Models</t>
  </si>
  <si>
    <t>SOST20142</t>
  </si>
  <si>
    <t>SOST20151</t>
  </si>
  <si>
    <t>Introduction to Population Development &amp; Social Change</t>
  </si>
  <si>
    <t>SOST30012</t>
  </si>
  <si>
    <t>Theory and Method in Demography</t>
  </si>
  <si>
    <t>SOST30022</t>
  </si>
  <si>
    <t>Network Analysis</t>
  </si>
  <si>
    <t>SOST30031</t>
  </si>
  <si>
    <t>SOST30062</t>
  </si>
  <si>
    <t>Data science modelling</t>
  </si>
  <si>
    <t>SOST30172</t>
  </si>
  <si>
    <t>Casual Inference for Policies, Interventions and Experiments</t>
  </si>
  <si>
    <t>SPLA10410</t>
  </si>
  <si>
    <t>Cultures of the Hispanic World</t>
  </si>
  <si>
    <t>Spanish, Portuguese and Latin</t>
  </si>
  <si>
    <t>South America</t>
  </si>
  <si>
    <t>SPLA20062</t>
  </si>
  <si>
    <t>Visual Culture in Modern Spain: Film, Painting and Photography</t>
  </si>
  <si>
    <t>SPLA20161</t>
  </si>
  <si>
    <t>Writing Women in the Spanish Golden Age</t>
  </si>
  <si>
    <t>SPLA20362</t>
  </si>
  <si>
    <t>History of Latin America</t>
  </si>
  <si>
    <t>SPLA20772</t>
  </si>
  <si>
    <t>Spanish Linguistics</t>
  </si>
  <si>
    <t>SPLA20832</t>
  </si>
  <si>
    <t>Brazilian Literature</t>
  </si>
  <si>
    <t>Knowledge of Portugese needed</t>
  </si>
  <si>
    <t>SPLA20872</t>
  </si>
  <si>
    <t>Culture and Cold War in Latin America</t>
  </si>
  <si>
    <t>Knowledge of Spanish needed</t>
  </si>
  <si>
    <t>SPLA30801</t>
  </si>
  <si>
    <t>Reading the Rain Forest: Visions of the Amazon</t>
  </si>
  <si>
    <t>SPLA31081</t>
  </si>
  <si>
    <t>Modern Spanish Music: A Cultural History</t>
  </si>
  <si>
    <t>SPLA31092</t>
  </si>
  <si>
    <t>The Politics of Business in Latin America</t>
  </si>
  <si>
    <t>SPLA31132</t>
  </si>
  <si>
    <t>The Supernatural in Latin American Literature and Film</t>
  </si>
  <si>
    <t>SPLA31151</t>
  </si>
  <si>
    <t>History of the Spanish Atlantic World: Empire, Trade, War</t>
  </si>
  <si>
    <t>SPLA31162</t>
  </si>
  <si>
    <t>Culture and Empire in the Spanish Golden Age</t>
  </si>
  <si>
    <t>SPLA31172</t>
  </si>
  <si>
    <t>Diaspora and Displacement in Iberian Film</t>
  </si>
  <si>
    <t>SPLA51011</t>
  </si>
  <si>
    <t>Spanish Language 1</t>
  </si>
  <si>
    <t>SPLA51022</t>
  </si>
  <si>
    <t>Spanish Language 2</t>
  </si>
  <si>
    <t>Pre-req: SPLA51011</t>
  </si>
  <si>
    <t>SPLA51030</t>
  </si>
  <si>
    <t>Spanish Language 3</t>
  </si>
  <si>
    <t>Pre-req: SPLA51011 or A-level Spanish</t>
  </si>
  <si>
    <t>SPLA51040</t>
  </si>
  <si>
    <t>Spanish Language 4</t>
  </si>
  <si>
    <t>Pre-req: SPLA51022</t>
  </si>
  <si>
    <t>SPLA51050</t>
  </si>
  <si>
    <t>Spanish Language 5</t>
  </si>
  <si>
    <t>Pre-req: SPLA51030</t>
  </si>
  <si>
    <t>SPLA51060</t>
  </si>
  <si>
    <t>Spanish Language 6</t>
  </si>
  <si>
    <t>Pre-req: SPLA51040 or SPLA51050</t>
  </si>
  <si>
    <t>SPLA52010</t>
  </si>
  <si>
    <t>Portuguese Language 1</t>
  </si>
  <si>
    <t>SPLA52020</t>
  </si>
  <si>
    <t>Portuguese Language 2</t>
  </si>
  <si>
    <t>Co-req: SPLA52010</t>
  </si>
  <si>
    <t>SPLA52030</t>
  </si>
  <si>
    <t>Portuguese Language 3</t>
  </si>
  <si>
    <t>Pre-req: SPLA52010 or A-level Spanish</t>
  </si>
  <si>
    <t>SPLA53010</t>
  </si>
  <si>
    <t>Catalan Language &amp; Culture 1</t>
  </si>
  <si>
    <t>SPLA53020</t>
  </si>
  <si>
    <t>Catalan Language &amp; Culture 2</t>
  </si>
  <si>
    <t>UCIL10201</t>
  </si>
  <si>
    <t>UCIL</t>
  </si>
  <si>
    <t>UCIL20001</t>
  </si>
  <si>
    <t>Leadership of Learning - with Teaching Placement</t>
  </si>
  <si>
    <t>UCIL20002</t>
  </si>
  <si>
    <t>Must apply to UCIL to take this unit - application involves a form and interview</t>
  </si>
  <si>
    <t>UCIL20030</t>
  </si>
  <si>
    <t>Leadership in Action Online (MLP)</t>
  </si>
  <si>
    <t>Not available to L1 students</t>
  </si>
  <si>
    <t>UCIL20031</t>
  </si>
  <si>
    <t>UCIL20032</t>
  </si>
  <si>
    <t>UCIL20081</t>
  </si>
  <si>
    <t>UCIL20092</t>
  </si>
  <si>
    <t>Crisis of Nature: Issues in Environmental History</t>
  </si>
  <si>
    <t>UCIL20112</t>
  </si>
  <si>
    <t>Understanding Mental Health</t>
  </si>
  <si>
    <t>UCIL20122</t>
  </si>
  <si>
    <t>AI: Robot Overlord, Replacement or Colleague?</t>
  </si>
  <si>
    <t>UCIL20132</t>
  </si>
  <si>
    <t>Trust and Security in a Digital World: From Fake News to Cybercriminals</t>
  </si>
  <si>
    <t>UCIL20142</t>
  </si>
  <si>
    <t>From Antarctica to Outer Space: Surviving and Thriving in Extremes</t>
  </si>
  <si>
    <t>UCIL20162</t>
  </si>
  <si>
    <t>Philosophy in Action: Philosophical Approaches to the Big Problems of our Time</t>
  </si>
  <si>
    <t>UCIL20202</t>
  </si>
  <si>
    <t>Language, Mind and Brain (Online)</t>
  </si>
  <si>
    <t>UCIL20211</t>
  </si>
  <si>
    <t>UCIL20301</t>
  </si>
  <si>
    <t>UCIL20311</t>
  </si>
  <si>
    <t>Creating a Sustainable World: 21st Century Challenges and the Sustainable Development Goals</t>
  </si>
  <si>
    <t>UCIL20331</t>
  </si>
  <si>
    <t>UCIL20401</t>
  </si>
  <si>
    <t>Visualising Information: Uses and Abuses of Data</t>
  </si>
  <si>
    <t>UCIL20412</t>
  </si>
  <si>
    <t>UCIL20421</t>
  </si>
  <si>
    <t>UCIL20592</t>
  </si>
  <si>
    <t>UCIL20612</t>
  </si>
  <si>
    <t>Creating a Sustainable World: Applying the Sustainable Development Goals</t>
  </si>
  <si>
    <t>Only open to students who have completed UCIL20311, not to students who have completed UCIL20412</t>
  </si>
  <si>
    <t>UCIL20712</t>
  </si>
  <si>
    <t>Medicine and the Media</t>
  </si>
  <si>
    <t>UCIL20722</t>
  </si>
  <si>
    <t>UCIL20801</t>
  </si>
  <si>
    <t>UCIL20882</t>
  </si>
  <si>
    <t>Biology for Curious Minds</t>
  </si>
  <si>
    <t>UCIL20892</t>
  </si>
  <si>
    <t>Current Topics in Biology</t>
  </si>
  <si>
    <t>UCIL21001</t>
  </si>
  <si>
    <t>UCIL21002</t>
  </si>
  <si>
    <t>UCIL21112</t>
  </si>
  <si>
    <t>On Creativity: Practices and Perspectives</t>
  </si>
  <si>
    <t>UCIL21300</t>
  </si>
  <si>
    <t>Communicating with Confidence</t>
  </si>
  <si>
    <t>Must apply to UCIL to take this unit</t>
  </si>
  <si>
    <t>UCIL21301</t>
  </si>
  <si>
    <t>UCIL21302</t>
  </si>
  <si>
    <t>UCIL21331</t>
  </si>
  <si>
    <t>Developing an Entrepreurial Mindset</t>
  </si>
  <si>
    <t>UCIL22001</t>
  </si>
  <si>
    <t>Essential Enterprise</t>
  </si>
  <si>
    <t>UCIL22002</t>
  </si>
  <si>
    <t>UCIL22212</t>
  </si>
  <si>
    <t>Programming: What? Why? How?</t>
  </si>
  <si>
    <t>UCIL22302</t>
  </si>
  <si>
    <t>Equality, Diversity and Inclusion: Your Role in Shaping a Fairer World</t>
  </si>
  <si>
    <t>UCIL22601</t>
  </si>
  <si>
    <t>Why China Matters</t>
  </si>
  <si>
    <t>UCIL23002</t>
  </si>
  <si>
    <t>Introduction to Sports Business: Innovation, Marketing Strategy and Sustainability</t>
  </si>
  <si>
    <t>UCIL23022</t>
  </si>
  <si>
    <t>UCIL24002</t>
  </si>
  <si>
    <t>Entrepreneur: Innovator and Risk-Taker</t>
  </si>
  <si>
    <t>UCIL24141</t>
  </si>
  <si>
    <t>Science, Technology and Democracy</t>
  </si>
  <si>
    <t>UCIL24151</t>
  </si>
  <si>
    <t>UCIL26002</t>
  </si>
  <si>
    <t>Digital Society: Your Place in a Networked World</t>
  </si>
  <si>
    <t>UCIL30332</t>
  </si>
  <si>
    <t>UCIL30832</t>
  </si>
  <si>
    <t>UCIL31212</t>
  </si>
  <si>
    <t>The Nuclear Age: Global Nuclear Threats from Hiroshima to Today</t>
  </si>
  <si>
    <t>UCIL31712</t>
  </si>
  <si>
    <t>UCIL32011</t>
  </si>
  <si>
    <t>UCIL32511</t>
  </si>
  <si>
    <t>UCIL33201</t>
  </si>
  <si>
    <t>UCIL33501</t>
  </si>
  <si>
    <t>ULBS50001</t>
  </si>
  <si>
    <t>LEAP British Sign Language - Part 1</t>
  </si>
  <si>
    <t>LEAP</t>
  </si>
  <si>
    <t>Apply through LEAP (https://www.alc.manchester.ac.uk/study/university-language-centre-leap-courses/course-information/leap-courses/courses-for-all/british-sign-language/introduction-to-bsl/)</t>
  </si>
  <si>
    <t>ULBS50002</t>
  </si>
  <si>
    <t>ULBS51002</t>
  </si>
  <si>
    <t>LEAP British Sign Language - Part 2</t>
  </si>
  <si>
    <t>Pre-requisite: ULBS50001/ULBS50002. Apply through LEAP.</t>
  </si>
  <si>
    <t>ULXX*****</t>
  </si>
  <si>
    <t>(University language courses)</t>
  </si>
  <si>
    <t>University Language Centre</t>
  </si>
  <si>
    <t>https://www.languagecentre.manchester.ac.uk/learn-a-language/courses-for-all/</t>
  </si>
  <si>
    <t>THEMATIC CLUSTERS</t>
  </si>
  <si>
    <t>SPECIALISMS</t>
  </si>
  <si>
    <t>CONTEXTS</t>
  </si>
  <si>
    <t>Britain</t>
  </si>
  <si>
    <t>Bodies and beliefs</t>
  </si>
  <si>
    <t>Ideas / Theories</t>
  </si>
  <si>
    <t>Methods</t>
  </si>
  <si>
    <t>Individuals, Ideas, Beliefs</t>
  </si>
  <si>
    <t>Communication, Social responsibility, Creativity</t>
  </si>
  <si>
    <t>Australasia</t>
  </si>
  <si>
    <t>People, places and politics</t>
  </si>
  <si>
    <t>Societies and civilisations</t>
  </si>
  <si>
    <t>Russia</t>
  </si>
  <si>
    <t xml:space="preserve">Creativity and culture </t>
  </si>
  <si>
    <t>Data and the Digital</t>
  </si>
  <si>
    <t>Communication and community</t>
  </si>
  <si>
    <t>Data</t>
  </si>
  <si>
    <t>Computing</t>
  </si>
  <si>
    <t>Networks</t>
  </si>
  <si>
    <t>Media</t>
  </si>
  <si>
    <t>Screens</t>
  </si>
  <si>
    <t>Digital</t>
  </si>
  <si>
    <t>Technology</t>
  </si>
  <si>
    <t>Future</t>
  </si>
  <si>
    <t>Sustainability and social responsibility</t>
  </si>
  <si>
    <t>Texts and technologies</t>
  </si>
  <si>
    <t>Nature</t>
  </si>
  <si>
    <t>Ecology</t>
  </si>
  <si>
    <t>Environment</t>
  </si>
  <si>
    <t>World</t>
  </si>
  <si>
    <t>Sustainability</t>
  </si>
  <si>
    <t>Ecology and environment</t>
  </si>
  <si>
    <t>Culture</t>
  </si>
  <si>
    <t>Community</t>
  </si>
  <si>
    <t>Creativity</t>
  </si>
  <si>
    <t>Social responsibility</t>
  </si>
  <si>
    <t>Public engagement</t>
  </si>
  <si>
    <t>Justice</t>
  </si>
  <si>
    <t>Truth</t>
  </si>
  <si>
    <t>Beauty</t>
  </si>
  <si>
    <t>EDUC26072</t>
  </si>
  <si>
    <t>The University and the 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</si>
</sst>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8"/>
      <name val="Calibri"/>
      <family val="2"/>
      <scheme val="minor"/>
    </font>
    <font>
      <sz val="11"/>
      <name val="Calibri"/>
      <family val="2"/>
      <scheme val="minor"/>
    </font>
    <font>
      <u/>
      <sz val="11"/>
      <color theme="10"/>
      <name val="Calibri"/>
      <family val="2"/>
      <scheme val="minor"/>
    </font>
    <font>
      <sz val="11"/>
      <color theme="1"/>
      <name val="Corbel"/>
      <family val="2"/>
    </font>
    <font>
      <b/>
      <sz val="11"/>
      <color theme="1"/>
      <name val="Corbel"/>
      <family val="2"/>
    </font>
    <font>
      <sz val="11"/>
      <color theme="0"/>
      <name val="Corbel"/>
      <family val="2"/>
    </font>
    <font>
      <i/>
      <sz val="11"/>
      <color theme="1"/>
      <name val="Calibri"/>
      <family val="2"/>
      <scheme val="minor"/>
    </font>
    <font>
      <sz val="11"/>
      <color rgb="FF000000"/>
      <name val="Aptos Narrow"/>
      <family val="2"/>
    </font>
    <font>
      <b/>
      <sz val="12"/>
      <color theme="1"/>
      <name val="Calibri"/>
      <family val="2"/>
      <scheme val="minor"/>
    </font>
    <font>
      <sz val="20"/>
      <color theme="1"/>
      <name val="Calibri"/>
      <family val="2"/>
      <scheme val="minor"/>
    </font>
    <font>
      <sz val="26"/>
      <color theme="1"/>
      <name val="Calibri"/>
      <family val="2"/>
      <scheme val="minor"/>
    </font>
    <font>
      <sz val="48"/>
      <color theme="1"/>
      <name val="Calibri"/>
      <family val="2"/>
      <scheme val="minor"/>
    </font>
    <font>
      <b/>
      <sz val="48"/>
      <color theme="1"/>
      <name val="Calibri"/>
      <family val="2"/>
      <scheme val="minor"/>
    </font>
    <font>
      <b/>
      <sz val="28"/>
      <color theme="1"/>
      <name val="Calibri (Body)"/>
    </font>
    <font>
      <b/>
      <sz val="14"/>
      <color theme="1"/>
      <name val="Calibri"/>
      <family val="2"/>
      <scheme val="minor"/>
    </font>
    <font>
      <b/>
      <u/>
      <sz val="14"/>
      <color theme="5" tint="-0.499984740745262"/>
      <name val="Calibri"/>
      <family val="2"/>
      <scheme val="minor"/>
    </font>
    <font>
      <u/>
      <sz val="11"/>
      <color theme="1"/>
      <name val="Calibri (Body)"/>
    </font>
    <font>
      <sz val="11"/>
      <color theme="4" tint="-0.499984740745262"/>
      <name val="Calibri"/>
      <family val="2"/>
      <scheme val="minor"/>
    </font>
    <font>
      <sz val="11"/>
      <color theme="8" tint="-0.499984740745262"/>
      <name val="Calibri"/>
      <family val="2"/>
      <scheme val="minor"/>
    </font>
    <font>
      <sz val="36"/>
      <color theme="1"/>
      <name val="Calibri (Body)"/>
    </font>
    <font>
      <sz val="11"/>
      <color theme="1"/>
      <name val="Calibri (Body)"/>
    </font>
  </fonts>
  <fills count="11">
    <fill>
      <patternFill patternType="none"/>
    </fill>
    <fill>
      <patternFill patternType="gray125"/>
    </fill>
    <fill>
      <patternFill patternType="solid">
        <fgColor rgb="FF00B050"/>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0.499984740745262"/>
        <bgColor indexed="64"/>
      </patternFill>
    </fill>
  </fills>
  <borders count="102">
    <border>
      <left/>
      <right/>
      <top/>
      <bottom/>
      <diagonal/>
    </border>
    <border>
      <left style="medium">
        <color indexed="64"/>
      </left>
      <right/>
      <top/>
      <bottom/>
      <diagonal/>
    </border>
    <border>
      <left style="thick">
        <color indexed="64"/>
      </left>
      <right/>
      <top/>
      <bottom/>
      <diagonal/>
    </border>
    <border>
      <left style="thick">
        <color indexed="64"/>
      </left>
      <right style="thick">
        <color indexed="64"/>
      </right>
      <top/>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ck">
        <color indexed="64"/>
      </left>
      <right style="thin">
        <color indexed="64"/>
      </right>
      <top/>
      <bottom/>
      <diagonal/>
    </border>
    <border>
      <left style="thin">
        <color indexed="64"/>
      </left>
      <right/>
      <top style="thin">
        <color indexed="64"/>
      </top>
      <bottom style="thin">
        <color indexed="64"/>
      </bottom>
      <diagonal/>
    </border>
    <border>
      <left style="thick">
        <color auto="1"/>
      </left>
      <right style="thick">
        <color auto="1"/>
      </right>
      <top style="thick">
        <color auto="1"/>
      </top>
      <bottom style="thick">
        <color auto="1"/>
      </bottom>
      <diagonal/>
    </border>
    <border>
      <left/>
      <right style="mediumDashed">
        <color auto="1"/>
      </right>
      <top/>
      <bottom/>
      <diagonal/>
    </border>
    <border>
      <left style="thin">
        <color indexed="64"/>
      </left>
      <right style="thin">
        <color indexed="64"/>
      </right>
      <top style="thin">
        <color indexed="64"/>
      </top>
      <bottom/>
      <diagonal/>
    </border>
    <border>
      <left style="thin">
        <color indexed="64"/>
      </left>
      <right style="thick">
        <color auto="1"/>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ck">
        <color auto="1"/>
      </left>
      <right style="thin">
        <color indexed="64"/>
      </right>
      <top style="thin">
        <color indexed="64"/>
      </top>
      <bottom style="thin">
        <color indexed="64"/>
      </bottom>
      <diagonal/>
    </border>
    <border>
      <left style="thick">
        <color auto="1"/>
      </left>
      <right style="thin">
        <color indexed="64"/>
      </right>
      <top style="thin">
        <color indexed="64"/>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auto="1"/>
      </left>
      <right/>
      <top style="thin">
        <color indexed="64"/>
      </top>
      <bottom style="thin">
        <color indexed="64"/>
      </bottom>
      <diagonal/>
    </border>
    <border>
      <left style="thick">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ck">
        <color auto="1"/>
      </right>
      <top style="thin">
        <color indexed="64"/>
      </top>
      <bottom/>
      <diagonal/>
    </border>
    <border>
      <left style="thin">
        <color indexed="64"/>
      </left>
      <right style="thick">
        <color auto="1"/>
      </right>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n">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rgb="FF000000"/>
      </right>
      <top style="thin">
        <color indexed="64"/>
      </top>
      <bottom style="thin">
        <color indexed="64"/>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style="thin">
        <color theme="8" tint="-0.499984740745262"/>
      </right>
      <top/>
      <bottom/>
      <diagonal/>
    </border>
    <border>
      <left style="thin">
        <color theme="8" tint="-0.499984740745262"/>
      </left>
      <right style="thin">
        <color theme="8" tint="-0.499984740745262"/>
      </right>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bottom/>
      <diagonal/>
    </border>
    <border>
      <left/>
      <right style="thin">
        <color theme="2" tint="-0.499984740745262"/>
      </right>
      <top/>
      <bottom/>
      <diagonal/>
    </border>
    <border>
      <left style="thin">
        <color theme="9" tint="-0.499984740745262"/>
      </left>
      <right/>
      <top style="thin">
        <color theme="9" tint="-0.499984740745262"/>
      </top>
      <bottom/>
      <diagonal/>
    </border>
    <border>
      <left/>
      <right/>
      <top style="thin">
        <color theme="9" tint="-0.499984740745262"/>
      </top>
      <bottom/>
      <diagonal/>
    </border>
    <border>
      <left/>
      <right style="thin">
        <color theme="9" tint="-0.499984740745262"/>
      </right>
      <top style="thin">
        <color theme="9" tint="-0.499984740745262"/>
      </top>
      <bottom/>
      <diagonal/>
    </border>
    <border>
      <left style="thin">
        <color theme="9" tint="-0.499984740745262"/>
      </left>
      <right/>
      <top/>
      <bottom/>
      <diagonal/>
    </border>
    <border>
      <left/>
      <right style="thin">
        <color theme="9" tint="-0.499984740745262"/>
      </right>
      <top/>
      <bottom/>
      <diagonal/>
    </border>
    <border>
      <left style="thin">
        <color theme="9" tint="-0.499984740745262"/>
      </left>
      <right/>
      <top/>
      <bottom style="thin">
        <color theme="9" tint="-0.499984740745262"/>
      </bottom>
      <diagonal/>
    </border>
    <border>
      <left/>
      <right/>
      <top/>
      <bottom style="thin">
        <color theme="9" tint="-0.499984740745262"/>
      </bottom>
      <diagonal/>
    </border>
    <border>
      <left/>
      <right style="thin">
        <color theme="9" tint="-0.499984740745262"/>
      </right>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thin">
        <color theme="8" tint="-0.499984740745262"/>
      </right>
      <top/>
      <bottom/>
      <diagonal/>
    </border>
    <border>
      <left style="thin">
        <color theme="8" tint="-0.499984740745262"/>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thin">
        <color theme="8" tint="-0.499984740745262"/>
      </right>
      <top style="thin">
        <color theme="1"/>
      </top>
      <bottom style="thin">
        <color theme="1"/>
      </bottom>
      <diagonal/>
    </border>
    <border>
      <left style="thin">
        <color theme="8" tint="-0.499984740745262"/>
      </left>
      <right/>
      <top style="thin">
        <color theme="1"/>
      </top>
      <bottom style="thin">
        <color theme="1"/>
      </bottom>
      <diagonal/>
    </border>
    <border>
      <left/>
      <right/>
      <top style="thin">
        <color theme="1"/>
      </top>
      <bottom/>
      <diagonal/>
    </border>
    <border>
      <left style="thin">
        <color theme="1"/>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style="thin">
        <color theme="8" tint="-0.499984740745262"/>
      </right>
      <top/>
      <bottom/>
      <diagonal/>
    </border>
    <border>
      <left style="thin">
        <color theme="8" tint="-0.499984740745262"/>
      </left>
      <right style="thin">
        <color theme="1"/>
      </right>
      <top/>
      <bottom/>
      <diagonal/>
    </border>
    <border>
      <left/>
      <right style="thin">
        <color theme="1"/>
      </right>
      <top/>
      <bottom/>
      <diagonal/>
    </border>
    <border>
      <left style="thin">
        <color theme="1"/>
      </left>
      <right/>
      <top/>
      <bottom/>
      <diagonal/>
    </border>
    <border>
      <left style="thin">
        <color theme="1"/>
      </left>
      <right/>
      <top style="thin">
        <color theme="8" tint="-0.499984740745262"/>
      </top>
      <bottom style="thin">
        <color theme="1"/>
      </bottom>
      <diagonal/>
    </border>
    <border>
      <left style="thin">
        <color theme="8" tint="-0.499984740745262"/>
      </left>
      <right style="thin">
        <color theme="1"/>
      </right>
      <top/>
      <bottom style="thin">
        <color theme="4" tint="-0.499984740745262"/>
      </bottom>
      <diagonal/>
    </border>
    <border>
      <left/>
      <right/>
      <top/>
      <bottom style="thin">
        <color theme="1"/>
      </bottom>
      <diagonal/>
    </border>
  </borders>
  <cellStyleXfs count="2">
    <xf numFmtId="0" fontId="0" fillId="0" borderId="0"/>
    <xf numFmtId="0" fontId="6" fillId="0" borderId="0" applyNumberFormat="0" applyFill="0" applyBorder="0" applyAlignment="0" applyProtection="0"/>
  </cellStyleXfs>
  <cellXfs count="268">
    <xf numFmtId="0" fontId="0" fillId="0" borderId="0" xfId="0"/>
    <xf numFmtId="0" fontId="3" fillId="0" borderId="0" xfId="0" applyFont="1"/>
    <xf numFmtId="0" fontId="0" fillId="0" borderId="1" xfId="0" applyBorder="1"/>
    <xf numFmtId="0" fontId="0" fillId="0" borderId="2" xfId="0" applyBorder="1"/>
    <xf numFmtId="0" fontId="0" fillId="0" borderId="3" xfId="0" applyBorder="1"/>
    <xf numFmtId="0" fontId="0" fillId="2" borderId="0" xfId="0" applyFill="1"/>
    <xf numFmtId="0" fontId="5" fillId="0" borderId="0" xfId="0" applyFont="1"/>
    <xf numFmtId="0" fontId="7" fillId="0" borderId="0" xfId="0" applyFont="1"/>
    <xf numFmtId="0" fontId="8" fillId="3" borderId="5" xfId="0" applyFont="1" applyFill="1" applyBorder="1"/>
    <xf numFmtId="0" fontId="8" fillId="3" borderId="6" xfId="0" applyFont="1" applyFill="1" applyBorder="1"/>
    <xf numFmtId="0" fontId="7" fillId="0" borderId="8" xfId="0" applyFont="1" applyBorder="1"/>
    <xf numFmtId="0" fontId="7" fillId="0" borderId="7" xfId="0" applyFont="1" applyBorder="1"/>
    <xf numFmtId="0" fontId="9" fillId="4" borderId="11" xfId="0" applyFont="1" applyFill="1" applyBorder="1"/>
    <xf numFmtId="0" fontId="10" fillId="0" borderId="0" xfId="0" applyFont="1"/>
    <xf numFmtId="0" fontId="7" fillId="0" borderId="12" xfId="0" applyFont="1" applyBorder="1"/>
    <xf numFmtId="0" fontId="8" fillId="3" borderId="10" xfId="0" applyFont="1" applyFill="1" applyBorder="1" applyAlignment="1">
      <alignment horizontal="left" vertical="center"/>
    </xf>
    <xf numFmtId="0" fontId="0" fillId="0" borderId="0" xfId="0" applyAlignment="1">
      <alignment horizontal="center"/>
    </xf>
    <xf numFmtId="0" fontId="0" fillId="0" borderId="4" xfId="0" applyBorder="1" applyAlignment="1">
      <alignment horizontal="center"/>
    </xf>
    <xf numFmtId="0" fontId="0" fillId="0" borderId="5" xfId="0" applyBorder="1"/>
    <xf numFmtId="0" fontId="0" fillId="0" borderId="0" xfId="0" applyAlignment="1">
      <alignment horizontal="right"/>
    </xf>
    <xf numFmtId="0" fontId="0" fillId="0" borderId="14" xfId="0" applyBorder="1" applyAlignment="1">
      <alignment horizontal="center"/>
    </xf>
    <xf numFmtId="0" fontId="0" fillId="0" borderId="6" xfId="0" applyBorder="1" applyAlignment="1">
      <alignment horizontal="center"/>
    </xf>
    <xf numFmtId="0" fontId="3" fillId="0" borderId="3" xfId="0" applyFont="1" applyBorder="1"/>
    <xf numFmtId="0" fontId="0" fillId="0" borderId="0" xfId="0" applyAlignment="1">
      <alignment horizontal="left"/>
    </xf>
    <xf numFmtId="0" fontId="3" fillId="0" borderId="2" xfId="0" applyFont="1" applyBorder="1"/>
    <xf numFmtId="0" fontId="3" fillId="0" borderId="27" xfId="0" applyFont="1" applyBorder="1" applyAlignment="1">
      <alignment horizontal="center" textRotation="90"/>
    </xf>
    <xf numFmtId="0" fontId="3" fillId="0" borderId="0" xfId="0" applyFont="1" applyAlignment="1">
      <alignment horizontal="center" textRotation="90"/>
    </xf>
    <xf numFmtId="0" fontId="3" fillId="0" borderId="28" xfId="0" applyFont="1" applyBorder="1"/>
    <xf numFmtId="0" fontId="3" fillId="0" borderId="7" xfId="0" applyFont="1" applyBorder="1" applyAlignment="1">
      <alignment horizontal="center" textRotation="90"/>
    </xf>
    <xf numFmtId="0" fontId="3" fillId="0" borderId="31" xfId="0" applyFont="1" applyBorder="1"/>
    <xf numFmtId="0" fontId="0" fillId="0" borderId="32" xfId="0" applyBorder="1"/>
    <xf numFmtId="0" fontId="14" fillId="0" borderId="0" xfId="0" applyFont="1"/>
    <xf numFmtId="0" fontId="16" fillId="0" borderId="0" xfId="0" applyFont="1"/>
    <xf numFmtId="0" fontId="17" fillId="0" borderId="0" xfId="0" applyFont="1"/>
    <xf numFmtId="0" fontId="0" fillId="0" borderId="0" xfId="0" applyAlignment="1">
      <alignment wrapText="1"/>
    </xf>
    <xf numFmtId="0" fontId="12" fillId="0" borderId="41" xfId="0" applyFont="1" applyBorder="1" applyAlignment="1">
      <alignment vertical="center" wrapText="1"/>
    </xf>
    <xf numFmtId="0" fontId="0" fillId="0" borderId="48" xfId="0" applyBorder="1"/>
    <xf numFmtId="0" fontId="0" fillId="8" borderId="64" xfId="0" applyFill="1" applyBorder="1"/>
    <xf numFmtId="0" fontId="3" fillId="8" borderId="66" xfId="0" applyFont="1" applyFill="1" applyBorder="1" applyAlignment="1">
      <alignment horizontal="right" vertical="center"/>
    </xf>
    <xf numFmtId="0" fontId="0" fillId="8" borderId="0" xfId="0" applyFill="1"/>
    <xf numFmtId="0" fontId="3" fillId="8" borderId="66" xfId="0" applyFont="1" applyFill="1" applyBorder="1" applyAlignment="1">
      <alignment horizontal="right"/>
    </xf>
    <xf numFmtId="0" fontId="0" fillId="8" borderId="69" xfId="0" applyFill="1" applyBorder="1"/>
    <xf numFmtId="0" fontId="3" fillId="8" borderId="71" xfId="0" applyFont="1" applyFill="1" applyBorder="1" applyAlignment="1">
      <alignment horizontal="right" vertical="center"/>
    </xf>
    <xf numFmtId="0" fontId="0" fillId="8" borderId="72" xfId="0" applyFill="1" applyBorder="1"/>
    <xf numFmtId="0" fontId="0" fillId="9" borderId="56" xfId="0" applyFill="1" applyBorder="1"/>
    <xf numFmtId="0" fontId="0" fillId="9" borderId="0" xfId="0" applyFill="1"/>
    <xf numFmtId="0" fontId="0" fillId="9" borderId="59" xfId="0" applyFill="1" applyBorder="1"/>
    <xf numFmtId="0" fontId="0" fillId="9" borderId="75" xfId="0" applyFill="1" applyBorder="1"/>
    <xf numFmtId="0" fontId="0" fillId="9" borderId="0" xfId="0" applyFill="1" applyAlignment="1">
      <alignment horizontal="center"/>
    </xf>
    <xf numFmtId="0" fontId="0" fillId="9" borderId="78" xfId="0" applyFill="1" applyBorder="1" applyAlignment="1">
      <alignment horizontal="center"/>
    </xf>
    <xf numFmtId="0" fontId="0" fillId="9" borderId="80" xfId="0" applyFill="1" applyBorder="1"/>
    <xf numFmtId="0" fontId="13" fillId="9" borderId="79" xfId="0" applyFont="1" applyFill="1" applyBorder="1" applyAlignment="1">
      <alignment horizontal="right" vertical="top" wrapText="1"/>
    </xf>
    <xf numFmtId="0" fontId="13" fillId="0" borderId="0" xfId="0" applyFont="1" applyAlignment="1">
      <alignment horizontal="right" vertical="top" wrapText="1"/>
    </xf>
    <xf numFmtId="0" fontId="12" fillId="0" borderId="43" xfId="0" applyFont="1" applyBorder="1" applyAlignment="1">
      <alignment vertical="center"/>
    </xf>
    <xf numFmtId="0" fontId="0" fillId="10" borderId="0" xfId="0" applyFill="1"/>
    <xf numFmtId="0" fontId="0" fillId="10" borderId="0" xfId="0" applyFill="1" applyAlignment="1">
      <alignment vertical="top" wrapText="1"/>
    </xf>
    <xf numFmtId="0" fontId="0" fillId="0" borderId="0" xfId="0" applyAlignment="1">
      <alignment vertical="top" wrapText="1"/>
    </xf>
    <xf numFmtId="0" fontId="19" fillId="0" borderId="0" xfId="1" applyFont="1" applyFill="1" applyBorder="1" applyAlignment="1">
      <alignment horizontal="center" wrapText="1"/>
    </xf>
    <xf numFmtId="0" fontId="19" fillId="0" borderId="0" xfId="1" applyFont="1" applyFill="1" applyBorder="1" applyAlignment="1">
      <alignment horizontal="center"/>
    </xf>
    <xf numFmtId="0" fontId="0" fillId="0" borderId="0" xfId="0" applyAlignment="1">
      <alignment horizontal="left" wrapText="1"/>
    </xf>
    <xf numFmtId="0" fontId="0" fillId="0" borderId="0" xfId="0" applyAlignment="1">
      <alignment horizontal="center" vertical="center"/>
    </xf>
    <xf numFmtId="0" fontId="12" fillId="0" borderId="95" xfId="0" applyFont="1" applyBorder="1" applyAlignment="1">
      <alignment vertical="center"/>
    </xf>
    <xf numFmtId="0" fontId="12" fillId="0" borderId="96" xfId="0" applyFont="1" applyBorder="1" applyAlignment="1">
      <alignment vertical="center"/>
    </xf>
    <xf numFmtId="0" fontId="0" fillId="0" borderId="97" xfId="0" applyBorder="1" applyAlignment="1">
      <alignment horizontal="center" vertical="center"/>
    </xf>
    <xf numFmtId="0" fontId="0" fillId="0" borderId="98" xfId="0" applyBorder="1" applyAlignment="1">
      <alignment horizontal="right"/>
    </xf>
    <xf numFmtId="0" fontId="0" fillId="0" borderId="100" xfId="0" applyBorder="1" applyAlignment="1">
      <alignment horizontal="center"/>
    </xf>
    <xf numFmtId="0" fontId="0" fillId="0" borderId="84" xfId="0" applyBorder="1" applyAlignment="1">
      <alignment horizontal="center"/>
    </xf>
    <xf numFmtId="0" fontId="3" fillId="0" borderId="84" xfId="0" applyFont="1" applyBorder="1" applyAlignment="1">
      <alignment horizontal="left"/>
    </xf>
    <xf numFmtId="0" fontId="3" fillId="0" borderId="82" xfId="0" applyFont="1" applyBorder="1" applyAlignment="1">
      <alignment horizontal="left"/>
    </xf>
    <xf numFmtId="0" fontId="0" fillId="0" borderId="84" xfId="0" applyBorder="1" applyAlignment="1">
      <alignment vertical="center"/>
    </xf>
    <xf numFmtId="0" fontId="0" fillId="0" borderId="84" xfId="0" applyBorder="1" applyAlignment="1">
      <alignment horizontal="center" vertical="center"/>
    </xf>
    <xf numFmtId="0" fontId="0" fillId="0" borderId="84" xfId="0" applyBorder="1" applyAlignment="1">
      <alignment horizontal="right"/>
    </xf>
    <xf numFmtId="0" fontId="0" fillId="10" borderId="0" xfId="0" applyFill="1" applyAlignment="1">
      <alignment wrapText="1"/>
    </xf>
    <xf numFmtId="0" fontId="0" fillId="0" borderId="46" xfId="0" applyBorder="1" applyAlignment="1">
      <alignment vertical="top" wrapText="1"/>
    </xf>
    <xf numFmtId="0" fontId="0" fillId="0" borderId="82" xfId="0" applyBorder="1" applyAlignment="1">
      <alignment vertical="top" wrapText="1"/>
    </xf>
    <xf numFmtId="0" fontId="0" fillId="0" borderId="82" xfId="0" applyBorder="1"/>
    <xf numFmtId="0" fontId="0" fillId="0" borderId="82" xfId="0" applyBorder="1" applyAlignment="1">
      <alignment vertical="center"/>
    </xf>
    <xf numFmtId="0" fontId="12" fillId="0" borderId="42" xfId="0" applyFont="1" applyBorder="1" applyAlignment="1">
      <alignment vertical="center" wrapText="1"/>
    </xf>
    <xf numFmtId="0" fontId="0" fillId="0" borderId="92" xfId="0" applyBorder="1" applyAlignment="1" applyProtection="1">
      <alignment vertical="center"/>
      <protection hidden="1"/>
    </xf>
    <xf numFmtId="0" fontId="21" fillId="6" borderId="42" xfId="0" applyFont="1" applyFill="1" applyBorder="1" applyAlignment="1" applyProtection="1">
      <alignment vertical="top" wrapText="1"/>
      <protection locked="0"/>
    </xf>
    <xf numFmtId="0" fontId="21" fillId="6" borderId="43" xfId="0" applyFont="1" applyFill="1" applyBorder="1" applyAlignment="1" applyProtection="1">
      <alignment vertical="top" wrapText="1"/>
      <protection locked="0"/>
    </xf>
    <xf numFmtId="0" fontId="21" fillId="6" borderId="43" xfId="0" applyFont="1" applyFill="1" applyBorder="1" applyProtection="1">
      <protection locked="0"/>
    </xf>
    <xf numFmtId="0" fontId="0" fillId="6" borderId="44" xfId="0" applyFill="1" applyBorder="1" applyProtection="1">
      <protection locked="0"/>
    </xf>
    <xf numFmtId="0" fontId="0" fillId="0" borderId="93" xfId="0" applyBorder="1" applyAlignment="1" applyProtection="1">
      <alignment vertical="center"/>
      <protection locked="0"/>
    </xf>
    <xf numFmtId="0" fontId="0" fillId="0" borderId="94" xfId="0" applyBorder="1" applyAlignment="1" applyProtection="1">
      <alignment vertical="center"/>
      <protection locked="0"/>
    </xf>
    <xf numFmtId="0" fontId="22" fillId="6" borderId="49" xfId="0" applyFont="1" applyFill="1" applyBorder="1" applyAlignment="1" applyProtection="1">
      <alignment horizontal="center" vertical="center"/>
      <protection locked="0"/>
    </xf>
    <xf numFmtId="0" fontId="0" fillId="0" borderId="0" xfId="0" applyAlignment="1" applyProtection="1">
      <alignment horizontal="center" vertical="center"/>
      <protection locked="0" hidden="1"/>
    </xf>
    <xf numFmtId="0" fontId="0" fillId="0" borderId="97" xfId="0" applyBorder="1" applyAlignment="1" applyProtection="1">
      <alignment horizontal="center" vertical="center"/>
      <protection locked="0" hidden="1"/>
    </xf>
    <xf numFmtId="0" fontId="7" fillId="0" borderId="0" xfId="0" pivotButton="1" applyFont="1"/>
    <xf numFmtId="0" fontId="0" fillId="0" borderId="0" xfId="0" applyAlignment="1">
      <alignment horizontal="center"/>
    </xf>
    <xf numFmtId="0" fontId="17" fillId="0" borderId="0" xfId="0" applyFont="1"/>
    <xf numFmtId="0" fontId="16" fillId="0" borderId="0" xfId="0" applyFont="1"/>
    <xf numFmtId="0" fontId="14" fillId="9" borderId="55" xfId="0" applyFont="1" applyFill="1" applyBorder="1" applyAlignment="1">
      <alignment horizontal="right"/>
    </xf>
    <xf numFmtId="0" fontId="14" fillId="9" borderId="58" xfId="0" applyFont="1" applyFill="1" applyBorder="1" applyAlignment="1">
      <alignment horizontal="right"/>
    </xf>
    <xf numFmtId="0" fontId="0" fillId="9" borderId="56" xfId="0" applyFill="1" applyBorder="1" applyAlignment="1">
      <alignment wrapText="1"/>
    </xf>
    <xf numFmtId="0" fontId="0" fillId="9" borderId="57" xfId="0" applyFill="1" applyBorder="1" applyAlignment="1">
      <alignment wrapText="1"/>
    </xf>
    <xf numFmtId="0" fontId="0" fillId="9" borderId="59" xfId="0" applyFill="1" applyBorder="1" applyAlignment="1">
      <alignment wrapText="1"/>
    </xf>
    <xf numFmtId="0" fontId="0" fillId="9" borderId="60" xfId="0" applyFill="1" applyBorder="1" applyAlignment="1">
      <alignment wrapText="1"/>
    </xf>
    <xf numFmtId="0" fontId="0" fillId="9" borderId="0" xfId="0" applyFill="1" applyAlignment="1">
      <alignment wrapText="1"/>
    </xf>
    <xf numFmtId="0" fontId="0" fillId="9" borderId="62" xfId="0" applyFill="1" applyBorder="1" applyAlignment="1">
      <alignment wrapText="1"/>
    </xf>
    <xf numFmtId="0" fontId="0" fillId="9" borderId="55" xfId="0" applyFill="1" applyBorder="1" applyAlignment="1">
      <alignment vertical="top" wrapText="1"/>
    </xf>
    <xf numFmtId="0" fontId="0" fillId="9" borderId="56" xfId="0" applyFill="1" applyBorder="1" applyAlignment="1">
      <alignment vertical="top" wrapText="1"/>
    </xf>
    <xf numFmtId="0" fontId="0" fillId="9" borderId="57" xfId="0" applyFill="1" applyBorder="1" applyAlignment="1">
      <alignment vertical="top" wrapText="1"/>
    </xf>
    <xf numFmtId="0" fontId="0" fillId="9" borderId="61" xfId="0" applyFill="1" applyBorder="1" applyAlignment="1">
      <alignment vertical="top" wrapText="1"/>
    </xf>
    <xf numFmtId="0" fontId="0" fillId="9" borderId="0" xfId="0" applyFill="1" applyAlignment="1">
      <alignment vertical="top" wrapText="1"/>
    </xf>
    <xf numFmtId="0" fontId="0" fillId="9" borderId="62" xfId="0" applyFill="1" applyBorder="1" applyAlignment="1">
      <alignment vertical="top" wrapText="1"/>
    </xf>
    <xf numFmtId="0" fontId="0" fillId="9" borderId="58" xfId="0" applyFill="1" applyBorder="1" applyAlignment="1">
      <alignment vertical="top" wrapText="1"/>
    </xf>
    <xf numFmtId="0" fontId="0" fillId="9" borderId="59" xfId="0" applyFill="1" applyBorder="1" applyAlignment="1">
      <alignment vertical="top" wrapText="1"/>
    </xf>
    <xf numFmtId="0" fontId="0" fillId="9" borderId="60" xfId="0" applyFill="1" applyBorder="1" applyAlignment="1">
      <alignment vertical="top" wrapText="1"/>
    </xf>
    <xf numFmtId="0" fontId="0" fillId="0" borderId="0" xfId="0"/>
    <xf numFmtId="0" fontId="14" fillId="9" borderId="55" xfId="0" applyFont="1" applyFill="1" applyBorder="1" applyAlignment="1">
      <alignment vertical="top"/>
    </xf>
    <xf numFmtId="0" fontId="14" fillId="9" borderId="61" xfId="0" applyFont="1" applyFill="1" applyBorder="1" applyAlignment="1">
      <alignment vertical="top"/>
    </xf>
    <xf numFmtId="0" fontId="14" fillId="9" borderId="58" xfId="0" applyFont="1" applyFill="1" applyBorder="1" applyAlignment="1">
      <alignment vertical="top"/>
    </xf>
    <xf numFmtId="0" fontId="3" fillId="8" borderId="63" xfId="0" applyFont="1" applyFill="1" applyBorder="1" applyAlignment="1">
      <alignment horizontal="right" vertical="center"/>
    </xf>
    <xf numFmtId="0" fontId="3" fillId="8" borderId="68" xfId="0" applyFont="1" applyFill="1" applyBorder="1" applyAlignment="1">
      <alignment horizontal="right" vertical="center"/>
    </xf>
    <xf numFmtId="0" fontId="3" fillId="8" borderId="66" xfId="0" applyFont="1" applyFill="1" applyBorder="1" applyAlignment="1">
      <alignment horizontal="right" vertical="center"/>
    </xf>
    <xf numFmtId="0" fontId="0" fillId="8" borderId="64" xfId="0" applyFill="1" applyBorder="1" applyAlignment="1">
      <alignment wrapText="1"/>
    </xf>
    <xf numFmtId="0" fontId="0" fillId="8" borderId="65" xfId="0" applyFill="1" applyBorder="1" applyAlignment="1">
      <alignment wrapText="1"/>
    </xf>
    <xf numFmtId="0" fontId="0" fillId="8" borderId="0" xfId="0" applyFill="1" applyAlignment="1">
      <alignment wrapText="1"/>
    </xf>
    <xf numFmtId="0" fontId="0" fillId="8" borderId="67" xfId="0" applyFill="1" applyBorder="1" applyAlignment="1">
      <alignment wrapText="1"/>
    </xf>
    <xf numFmtId="0" fontId="0" fillId="8" borderId="69" xfId="0" applyFill="1" applyBorder="1" applyAlignment="1">
      <alignment wrapText="1"/>
    </xf>
    <xf numFmtId="0" fontId="0" fillId="8" borderId="70" xfId="0" applyFill="1" applyBorder="1" applyAlignment="1">
      <alignment wrapText="1"/>
    </xf>
    <xf numFmtId="0" fontId="18" fillId="0" borderId="42" xfId="0" applyFont="1" applyBorder="1" applyAlignment="1">
      <alignment horizontal="right" vertical="center" wrapText="1"/>
    </xf>
    <xf numFmtId="0" fontId="18" fillId="0" borderId="44" xfId="0" applyFont="1" applyBorder="1" applyAlignment="1">
      <alignment horizontal="right" vertical="center" wrapText="1"/>
    </xf>
    <xf numFmtId="0" fontId="21" fillId="6" borderId="45" xfId="0" applyFont="1" applyFill="1" applyBorder="1" applyAlignment="1" applyProtection="1">
      <alignment vertical="center"/>
      <protection locked="0"/>
    </xf>
    <xf numFmtId="0" fontId="21" fillId="6" borderId="50" xfId="0" applyFont="1" applyFill="1" applyBorder="1" applyAlignment="1" applyProtection="1">
      <alignment vertical="center"/>
      <protection locked="0"/>
    </xf>
    <xf numFmtId="0" fontId="21" fillId="6" borderId="46" xfId="0" applyFont="1" applyFill="1" applyBorder="1" applyAlignment="1" applyProtection="1">
      <alignment vertical="center"/>
      <protection locked="0"/>
    </xf>
    <xf numFmtId="0" fontId="21" fillId="6" borderId="47" xfId="0" applyFont="1" applyFill="1" applyBorder="1" applyAlignment="1" applyProtection="1">
      <alignment vertical="center"/>
      <protection locked="0"/>
    </xf>
    <xf numFmtId="0" fontId="21" fillId="6" borderId="51" xfId="0" applyFont="1" applyFill="1" applyBorder="1" applyAlignment="1" applyProtection="1">
      <alignment vertical="center"/>
      <protection locked="0"/>
    </xf>
    <xf numFmtId="0" fontId="21" fillId="6" borderId="48" xfId="0" applyFont="1" applyFill="1" applyBorder="1" applyAlignment="1" applyProtection="1">
      <alignment vertical="center"/>
      <protection locked="0"/>
    </xf>
    <xf numFmtId="0" fontId="0" fillId="9" borderId="75" xfId="0" applyFill="1" applyBorder="1" applyAlignment="1">
      <alignment horizontal="center"/>
    </xf>
    <xf numFmtId="0" fontId="0" fillId="9" borderId="76" xfId="0" applyFill="1" applyBorder="1" applyAlignment="1">
      <alignment horizontal="center"/>
    </xf>
    <xf numFmtId="0" fontId="21" fillId="6" borderId="47" xfId="0" applyFont="1" applyFill="1" applyBorder="1" applyAlignment="1" applyProtection="1">
      <alignment horizontal="center" vertical="center"/>
      <protection locked="0"/>
    </xf>
    <xf numFmtId="0" fontId="21" fillId="6" borderId="51" xfId="0" applyFont="1" applyFill="1" applyBorder="1" applyAlignment="1" applyProtection="1">
      <alignment horizontal="center" vertical="center"/>
      <protection locked="0"/>
    </xf>
    <xf numFmtId="0" fontId="21" fillId="6" borderId="48" xfId="0" applyFont="1" applyFill="1" applyBorder="1" applyAlignment="1" applyProtection="1">
      <alignment horizontal="center" vertical="center"/>
      <protection locked="0"/>
    </xf>
    <xf numFmtId="0" fontId="14" fillId="9" borderId="55" xfId="0" applyFont="1" applyFill="1" applyBorder="1"/>
    <xf numFmtId="0" fontId="14" fillId="9" borderId="58" xfId="0" applyFont="1" applyFill="1" applyBorder="1"/>
    <xf numFmtId="0" fontId="14" fillId="9" borderId="74" xfId="0" applyFont="1" applyFill="1" applyBorder="1" applyAlignment="1">
      <alignment horizontal="right" vertical="top"/>
    </xf>
    <xf numFmtId="0" fontId="14" fillId="9" borderId="77" xfId="0" applyFont="1" applyFill="1" applyBorder="1" applyAlignment="1">
      <alignment horizontal="right" vertical="top"/>
    </xf>
    <xf numFmtId="0" fontId="14" fillId="9" borderId="79" xfId="0" applyFont="1" applyFill="1" applyBorder="1" applyAlignment="1">
      <alignment horizontal="right" vertical="top"/>
    </xf>
    <xf numFmtId="0" fontId="0" fillId="9" borderId="75" xfId="0" applyFill="1" applyBorder="1" applyAlignment="1">
      <alignment vertical="top" wrapText="1"/>
    </xf>
    <xf numFmtId="0" fontId="0" fillId="9" borderId="76" xfId="0" applyFill="1" applyBorder="1" applyAlignment="1">
      <alignment vertical="top" wrapText="1"/>
    </xf>
    <xf numFmtId="0" fontId="0" fillId="9" borderId="78" xfId="0" applyFill="1" applyBorder="1" applyAlignment="1">
      <alignment vertical="top" wrapText="1"/>
    </xf>
    <xf numFmtId="0" fontId="0" fillId="9" borderId="80" xfId="0" applyFill="1" applyBorder="1" applyAlignment="1">
      <alignment vertical="top" wrapText="1"/>
    </xf>
    <xf numFmtId="0" fontId="0" fillId="9" borderId="81" xfId="0" applyFill="1" applyBorder="1" applyAlignment="1">
      <alignment vertical="top" wrapText="1"/>
    </xf>
    <xf numFmtId="0" fontId="18" fillId="0" borderId="45" xfId="0" applyFont="1" applyBorder="1" applyAlignment="1">
      <alignment horizontal="center" vertical="top" wrapText="1"/>
    </xf>
    <xf numFmtId="0" fontId="18" fillId="0" borderId="46" xfId="0" applyFont="1" applyBorder="1" applyAlignment="1">
      <alignment horizontal="center" vertical="top" wrapText="1"/>
    </xf>
    <xf numFmtId="0" fontId="0" fillId="10" borderId="0" xfId="0" applyFill="1" applyAlignment="1">
      <alignment wrapText="1"/>
    </xf>
    <xf numFmtId="0" fontId="21" fillId="6" borderId="83" xfId="0" applyFont="1" applyFill="1" applyBorder="1" applyAlignment="1" applyProtection="1">
      <alignment horizontal="center" vertical="center"/>
      <protection locked="0"/>
    </xf>
    <xf numFmtId="0" fontId="21" fillId="6" borderId="0" xfId="0" applyFont="1" applyFill="1" applyAlignment="1" applyProtection="1">
      <alignment horizontal="center" vertical="center"/>
      <protection locked="0"/>
    </xf>
    <xf numFmtId="0" fontId="21" fillId="6" borderId="82" xfId="0" applyFont="1" applyFill="1" applyBorder="1" applyAlignment="1" applyProtection="1">
      <alignment horizontal="center" vertical="center"/>
      <protection locked="0"/>
    </xf>
    <xf numFmtId="0" fontId="0" fillId="8" borderId="0" xfId="0" applyFill="1"/>
    <xf numFmtId="0" fontId="0" fillId="8" borderId="67" xfId="0" applyFill="1" applyBorder="1"/>
    <xf numFmtId="0" fontId="0" fillId="8" borderId="72" xfId="0" applyFill="1" applyBorder="1"/>
    <xf numFmtId="0" fontId="0" fillId="8" borderId="73" xfId="0" applyFill="1" applyBorder="1"/>
    <xf numFmtId="0" fontId="13" fillId="9" borderId="74" xfId="0" applyFont="1" applyFill="1" applyBorder="1" applyAlignment="1">
      <alignment horizontal="right" vertical="top" wrapText="1"/>
    </xf>
    <xf numFmtId="0" fontId="13" fillId="9" borderId="77" xfId="0" applyFont="1" applyFill="1" applyBorder="1" applyAlignment="1">
      <alignment horizontal="right" vertical="top" wrapText="1"/>
    </xf>
    <xf numFmtId="0" fontId="15" fillId="0" borderId="0" xfId="0" applyFont="1" applyAlignment="1">
      <alignment horizontal="center" vertical="center"/>
    </xf>
    <xf numFmtId="0" fontId="0" fillId="9" borderId="0" xfId="0" applyFill="1" applyAlignment="1">
      <alignment horizontal="left" wrapText="1"/>
    </xf>
    <xf numFmtId="0" fontId="0" fillId="9" borderId="78" xfId="0" applyFill="1" applyBorder="1" applyAlignment="1">
      <alignment horizontal="left" wrapText="1"/>
    </xf>
    <xf numFmtId="0" fontId="0" fillId="9" borderId="80" xfId="0" applyFill="1" applyBorder="1" applyAlignment="1">
      <alignment horizontal="left" wrapText="1"/>
    </xf>
    <xf numFmtId="0" fontId="0" fillId="9" borderId="81" xfId="0" applyFill="1" applyBorder="1" applyAlignment="1">
      <alignment horizontal="left" wrapText="1"/>
    </xf>
    <xf numFmtId="0" fontId="15" fillId="9" borderId="76" xfId="0" applyFont="1" applyFill="1" applyBorder="1" applyAlignment="1">
      <alignment horizontal="center" vertical="center" wrapText="1"/>
    </xf>
    <xf numFmtId="0" fontId="15" fillId="9" borderId="78" xfId="0" applyFont="1" applyFill="1" applyBorder="1" applyAlignment="1">
      <alignment horizontal="center" vertical="center" wrapText="1"/>
    </xf>
    <xf numFmtId="0" fontId="15" fillId="9" borderId="81" xfId="0" applyFont="1" applyFill="1" applyBorder="1" applyAlignment="1">
      <alignment horizontal="center" vertical="center" wrapText="1"/>
    </xf>
    <xf numFmtId="0" fontId="0" fillId="9" borderId="0" xfId="0" applyFill="1" applyAlignment="1">
      <alignment horizontal="center" wrapText="1"/>
    </xf>
    <xf numFmtId="0" fontId="0" fillId="9" borderId="78" xfId="0" applyFill="1" applyBorder="1" applyAlignment="1">
      <alignment horizontal="center" wrapText="1"/>
    </xf>
    <xf numFmtId="0" fontId="0" fillId="9" borderId="0" xfId="0" applyFill="1" applyAlignment="1">
      <alignment horizontal="center"/>
    </xf>
    <xf numFmtId="0" fontId="0" fillId="9" borderId="78" xfId="0" applyFill="1" applyBorder="1" applyAlignment="1">
      <alignment horizontal="center"/>
    </xf>
    <xf numFmtId="0" fontId="0" fillId="8" borderId="64" xfId="0" applyFill="1" applyBorder="1" applyAlignment="1">
      <alignment horizontal="left" wrapText="1"/>
    </xf>
    <xf numFmtId="0" fontId="0" fillId="8" borderId="65" xfId="0" applyFill="1" applyBorder="1" applyAlignment="1">
      <alignment horizontal="left" wrapText="1"/>
    </xf>
    <xf numFmtId="0" fontId="0" fillId="8" borderId="69" xfId="0" applyFill="1" applyBorder="1" applyAlignment="1">
      <alignment horizontal="left" wrapText="1"/>
    </xf>
    <xf numFmtId="0" fontId="0" fillId="8" borderId="70" xfId="0" applyFill="1" applyBorder="1" applyAlignment="1">
      <alignment horizontal="left" wrapText="1"/>
    </xf>
    <xf numFmtId="0" fontId="0" fillId="8" borderId="0" xfId="0" applyFill="1" applyAlignment="1">
      <alignment horizontal="left" wrapText="1"/>
    </xf>
    <xf numFmtId="0" fontId="0" fillId="8" borderId="67" xfId="0" applyFill="1" applyBorder="1" applyAlignment="1">
      <alignment horizontal="left" wrapText="1"/>
    </xf>
    <xf numFmtId="0" fontId="0" fillId="9" borderId="75" xfId="0" applyFill="1" applyBorder="1" applyAlignment="1">
      <alignment horizontal="left" vertical="top" wrapText="1"/>
    </xf>
    <xf numFmtId="0" fontId="0" fillId="9" borderId="0" xfId="0" applyFill="1" applyAlignment="1">
      <alignment horizontal="left" vertical="top" wrapText="1"/>
    </xf>
    <xf numFmtId="0" fontId="0" fillId="9" borderId="80" xfId="0" applyFill="1" applyBorder="1" applyAlignment="1">
      <alignment horizontal="left" vertical="top" wrapText="1"/>
    </xf>
    <xf numFmtId="0" fontId="2" fillId="10" borderId="0" xfId="0" applyFont="1" applyFill="1" applyAlignment="1">
      <alignment horizontal="center" vertical="center" wrapText="1"/>
    </xf>
    <xf numFmtId="0" fontId="0" fillId="10" borderId="0" xfId="0" applyFill="1" applyAlignment="1">
      <alignment horizontal="center" vertical="center" wrapText="1"/>
    </xf>
    <xf numFmtId="0" fontId="3" fillId="0" borderId="99" xfId="0" applyFont="1" applyBorder="1" applyAlignment="1">
      <alignment horizontal="right"/>
    </xf>
    <xf numFmtId="0" fontId="3" fillId="0" borderId="101" xfId="0" applyFont="1" applyBorder="1" applyAlignment="1">
      <alignment horizontal="right"/>
    </xf>
    <xf numFmtId="0" fontId="3" fillId="0" borderId="85" xfId="0" applyFont="1" applyBorder="1" applyAlignment="1">
      <alignment horizontal="left"/>
    </xf>
    <xf numFmtId="0" fontId="3" fillId="0" borderId="86" xfId="0" applyFont="1" applyBorder="1" applyAlignment="1">
      <alignment horizontal="left"/>
    </xf>
    <xf numFmtId="0" fontId="12" fillId="0" borderId="85" xfId="0" applyFont="1" applyBorder="1" applyAlignment="1">
      <alignment horizontal="center" vertical="center"/>
    </xf>
    <xf numFmtId="0" fontId="12" fillId="0" borderId="87" xfId="0" applyFont="1" applyBorder="1" applyAlignment="1">
      <alignment horizontal="center" vertical="center"/>
    </xf>
    <xf numFmtId="0" fontId="12" fillId="0" borderId="88" xfId="0" applyFont="1" applyBorder="1" applyAlignment="1">
      <alignment horizontal="center" vertical="center"/>
    </xf>
    <xf numFmtId="0" fontId="12" fillId="0" borderId="86" xfId="0" applyFont="1" applyBorder="1" applyAlignment="1">
      <alignment horizontal="center" vertical="center"/>
    </xf>
    <xf numFmtId="0" fontId="18" fillId="0" borderId="90" xfId="0" applyFont="1" applyBorder="1" applyAlignment="1">
      <alignment horizontal="center" vertical="center"/>
    </xf>
    <xf numFmtId="0" fontId="18" fillId="0" borderId="89" xfId="0" applyFont="1" applyBorder="1" applyAlignment="1">
      <alignment horizontal="center" vertical="center"/>
    </xf>
    <xf numFmtId="0" fontId="18" fillId="0" borderId="91" xfId="0" applyFont="1" applyBorder="1" applyAlignment="1">
      <alignment horizontal="center" vertical="center"/>
    </xf>
    <xf numFmtId="0" fontId="21" fillId="6" borderId="45" xfId="0" applyFont="1" applyFill="1" applyBorder="1" applyAlignment="1" applyProtection="1">
      <alignment horizontal="center" vertical="center"/>
      <protection locked="0"/>
    </xf>
    <xf numFmtId="0" fontId="21" fillId="6" borderId="50" xfId="0" applyFont="1" applyFill="1" applyBorder="1" applyAlignment="1" applyProtection="1">
      <alignment horizontal="center" vertical="center"/>
      <protection locked="0"/>
    </xf>
    <xf numFmtId="0" fontId="21" fillId="6" borderId="46" xfId="0" applyFont="1" applyFill="1" applyBorder="1" applyAlignment="1" applyProtection="1">
      <alignment horizontal="center" vertical="center"/>
      <protection locked="0"/>
    </xf>
    <xf numFmtId="0" fontId="19" fillId="7" borderId="52" xfId="1" applyFont="1" applyFill="1" applyBorder="1" applyAlignment="1" applyProtection="1">
      <alignment horizontal="center"/>
      <protection locked="0"/>
    </xf>
    <xf numFmtId="0" fontId="19" fillId="7" borderId="53" xfId="1" applyFont="1" applyFill="1" applyBorder="1" applyAlignment="1" applyProtection="1">
      <alignment horizontal="center"/>
      <protection locked="0"/>
    </xf>
    <xf numFmtId="0" fontId="19" fillId="7" borderId="54" xfId="1" applyFont="1" applyFill="1" applyBorder="1" applyAlignment="1" applyProtection="1">
      <alignment horizontal="center"/>
      <protection locked="0"/>
    </xf>
    <xf numFmtId="0" fontId="19" fillId="7" borderId="52" xfId="1" applyFont="1" applyFill="1" applyBorder="1" applyAlignment="1" applyProtection="1">
      <alignment horizontal="center" wrapText="1"/>
      <protection locked="0"/>
    </xf>
    <xf numFmtId="0" fontId="19" fillId="7" borderId="53" xfId="1" applyFont="1" applyFill="1" applyBorder="1" applyAlignment="1" applyProtection="1">
      <alignment horizontal="center" wrapText="1"/>
      <protection locked="0"/>
    </xf>
    <xf numFmtId="0" fontId="19" fillId="7" borderId="54" xfId="1" applyFont="1" applyFill="1" applyBorder="1" applyAlignment="1" applyProtection="1">
      <alignment horizontal="center" wrapText="1"/>
      <protection locked="0"/>
    </xf>
    <xf numFmtId="0" fontId="0" fillId="0" borderId="36" xfId="0" applyBorder="1" applyProtection="1">
      <protection hidden="1"/>
    </xf>
    <xf numFmtId="0" fontId="0" fillId="0" borderId="4" xfId="0" applyBorder="1" applyProtection="1">
      <protection hidden="1"/>
    </xf>
    <xf numFmtId="0" fontId="0" fillId="0" borderId="0" xfId="0" applyProtection="1">
      <protection hidden="1"/>
    </xf>
    <xf numFmtId="0" fontId="0" fillId="0" borderId="5" xfId="0" applyBorder="1" applyAlignment="1" applyProtection="1">
      <alignment horizontal="right"/>
      <protection hidden="1"/>
    </xf>
    <xf numFmtId="0" fontId="0" fillId="0" borderId="32" xfId="0" applyBorder="1" applyProtection="1">
      <protection hidden="1"/>
    </xf>
    <xf numFmtId="0" fontId="0" fillId="0" borderId="7" xfId="0" applyBorder="1" applyProtection="1">
      <protection hidden="1"/>
    </xf>
    <xf numFmtId="0" fontId="0" fillId="0" borderId="27" xfId="0" applyBorder="1" applyAlignment="1" applyProtection="1">
      <alignment horizontal="center"/>
      <protection hidden="1"/>
    </xf>
    <xf numFmtId="0" fontId="0" fillId="0" borderId="8" xfId="0" applyBorder="1" applyProtection="1">
      <protection hidden="1"/>
    </xf>
    <xf numFmtId="0" fontId="0" fillId="0" borderId="29" xfId="0" applyBorder="1" applyProtection="1">
      <protection hidden="1"/>
    </xf>
    <xf numFmtId="0" fontId="0" fillId="0" borderId="9" xfId="0" applyBorder="1" applyProtection="1">
      <protection hidden="1"/>
    </xf>
    <xf numFmtId="0" fontId="0" fillId="0" borderId="3" xfId="0" applyBorder="1" applyProtection="1">
      <protection hidden="1"/>
    </xf>
    <xf numFmtId="0" fontId="0" fillId="0" borderId="37" xfId="0" applyBorder="1" applyProtection="1">
      <protection hidden="1"/>
    </xf>
    <xf numFmtId="0" fontId="0" fillId="0" borderId="34" xfId="0" applyBorder="1" applyProtection="1">
      <protection hidden="1"/>
    </xf>
    <xf numFmtId="0" fontId="0" fillId="0" borderId="15" xfId="0" applyBorder="1" applyProtection="1">
      <protection hidden="1"/>
    </xf>
    <xf numFmtId="0" fontId="0" fillId="0" borderId="30" xfId="0" applyBorder="1" applyProtection="1">
      <protection hidden="1"/>
    </xf>
    <xf numFmtId="0" fontId="0" fillId="0" borderId="6" xfId="0" applyBorder="1" applyProtection="1">
      <protection hidden="1"/>
    </xf>
    <xf numFmtId="0" fontId="0" fillId="0" borderId="14" xfId="0" applyBorder="1" applyAlignment="1" applyProtection="1">
      <alignment horizontal="center"/>
      <protection hidden="1"/>
    </xf>
    <xf numFmtId="0" fontId="0" fillId="0" borderId="5" xfId="0" applyBorder="1" applyProtection="1">
      <protection hidden="1"/>
    </xf>
    <xf numFmtId="0" fontId="0" fillId="0" borderId="10" xfId="0" applyBorder="1" applyProtection="1">
      <protection hidden="1"/>
    </xf>
    <xf numFmtId="0" fontId="0" fillId="0" borderId="17" xfId="0" applyBorder="1" applyProtection="1">
      <protection hidden="1"/>
    </xf>
    <xf numFmtId="0" fontId="0" fillId="0" borderId="19" xfId="0" applyBorder="1" applyProtection="1">
      <protection hidden="1"/>
    </xf>
    <xf numFmtId="0" fontId="0" fillId="0" borderId="21" xfId="0" applyBorder="1" applyProtection="1">
      <protection hidden="1"/>
    </xf>
    <xf numFmtId="0" fontId="0" fillId="0" borderId="6" xfId="0" applyBorder="1" applyAlignment="1" applyProtection="1">
      <alignment horizontal="center"/>
      <protection hidden="1"/>
    </xf>
    <xf numFmtId="0" fontId="0" fillId="0" borderId="5"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24" xfId="0" applyBorder="1" applyAlignment="1" applyProtection="1">
      <alignment horizontal="center"/>
      <protection hidden="1"/>
    </xf>
    <xf numFmtId="0" fontId="0" fillId="0" borderId="17" xfId="0" applyBorder="1" applyAlignment="1" applyProtection="1">
      <alignment horizontal="center"/>
      <protection hidden="1"/>
    </xf>
    <xf numFmtId="0" fontId="0" fillId="5" borderId="37" xfId="0" applyFill="1" applyBorder="1" applyProtection="1">
      <protection hidden="1"/>
    </xf>
    <xf numFmtId="0" fontId="0" fillId="5" borderId="34" xfId="0" applyFill="1" applyBorder="1" applyProtection="1">
      <protection hidden="1"/>
    </xf>
    <xf numFmtId="0" fontId="3" fillId="0" borderId="14" xfId="0" applyFont="1" applyBorder="1" applyAlignment="1" applyProtection="1">
      <alignment horizontal="center"/>
      <protection hidden="1"/>
    </xf>
    <xf numFmtId="0" fontId="0" fillId="0" borderId="14" xfId="0" applyBorder="1" applyProtection="1">
      <protection hidden="1"/>
    </xf>
    <xf numFmtId="0" fontId="11" fillId="5" borderId="38" xfId="0" applyFont="1" applyFill="1" applyBorder="1" applyProtection="1">
      <protection hidden="1"/>
    </xf>
    <xf numFmtId="0" fontId="11" fillId="5" borderId="0" xfId="0" applyFont="1" applyFill="1" applyProtection="1">
      <protection hidden="1"/>
    </xf>
    <xf numFmtId="0" fontId="11" fillId="0" borderId="38" xfId="0" applyFont="1" applyBorder="1" applyProtection="1">
      <protection hidden="1"/>
    </xf>
    <xf numFmtId="0" fontId="11" fillId="0" borderId="19" xfId="0" applyFont="1" applyBorder="1" applyProtection="1">
      <protection hidden="1"/>
    </xf>
    <xf numFmtId="0" fontId="0" fillId="5" borderId="38" xfId="0" applyFill="1" applyBorder="1" applyProtection="1">
      <protection hidden="1"/>
    </xf>
    <xf numFmtId="0" fontId="0" fillId="5" borderId="19" xfId="0" applyFill="1" applyBorder="1" applyProtection="1">
      <protection hidden="1"/>
    </xf>
    <xf numFmtId="0" fontId="0" fillId="0" borderId="38" xfId="0" applyBorder="1" applyProtection="1">
      <protection hidden="1"/>
    </xf>
    <xf numFmtId="0" fontId="0" fillId="0" borderId="37" xfId="0" applyFill="1" applyBorder="1" applyProtection="1">
      <protection hidden="1"/>
    </xf>
    <xf numFmtId="0" fontId="0" fillId="0" borderId="19" xfId="0" applyFill="1" applyBorder="1" applyProtection="1">
      <protection hidden="1"/>
    </xf>
    <xf numFmtId="0" fontId="0" fillId="0" borderId="5" xfId="0" applyFill="1" applyBorder="1" applyAlignment="1" applyProtection="1">
      <alignment horizontal="right"/>
      <protection hidden="1"/>
    </xf>
    <xf numFmtId="0" fontId="0" fillId="0" borderId="5" xfId="0" applyFill="1" applyBorder="1" applyAlignment="1" applyProtection="1">
      <alignment horizontal="center"/>
      <protection hidden="1"/>
    </xf>
    <xf numFmtId="0" fontId="0" fillId="0" borderId="17" xfId="0" applyFill="1" applyBorder="1" applyProtection="1">
      <protection hidden="1"/>
    </xf>
    <xf numFmtId="0" fontId="0" fillId="0" borderId="4" xfId="0" applyFill="1" applyBorder="1" applyProtection="1">
      <protection hidden="1"/>
    </xf>
    <xf numFmtId="0" fontId="11" fillId="5" borderId="37" xfId="0" applyFont="1" applyFill="1" applyBorder="1" applyProtection="1">
      <protection hidden="1"/>
    </xf>
    <xf numFmtId="0" fontId="11" fillId="5" borderId="34" xfId="0" applyFont="1" applyFill="1" applyBorder="1" applyProtection="1">
      <protection hidden="1"/>
    </xf>
    <xf numFmtId="0" fontId="0" fillId="0" borderId="33" xfId="0" applyBorder="1" applyProtection="1">
      <protection hidden="1"/>
    </xf>
    <xf numFmtId="0" fontId="0" fillId="0" borderId="16" xfId="0" applyBorder="1" applyAlignment="1" applyProtection="1">
      <alignment horizontal="center"/>
      <protection hidden="1"/>
    </xf>
    <xf numFmtId="0" fontId="0" fillId="0" borderId="18" xfId="0" applyBorder="1" applyProtection="1">
      <protection hidden="1"/>
    </xf>
    <xf numFmtId="0" fontId="0" fillId="0" borderId="16" xfId="0" applyBorder="1" applyProtection="1">
      <protection hidden="1"/>
    </xf>
    <xf numFmtId="0" fontId="0" fillId="0" borderId="20" xfId="0" applyBorder="1" applyProtection="1">
      <protection hidden="1"/>
    </xf>
    <xf numFmtId="0" fontId="0" fillId="0" borderId="23" xfId="0" applyBorder="1" applyProtection="1">
      <protection hidden="1"/>
    </xf>
    <xf numFmtId="0" fontId="0" fillId="5" borderId="15" xfId="0" applyFill="1" applyBorder="1" applyProtection="1">
      <protection hidden="1"/>
    </xf>
    <xf numFmtId="0" fontId="0" fillId="0" borderId="15" xfId="0" applyBorder="1" applyAlignment="1" applyProtection="1">
      <alignment horizontal="center"/>
      <protection hidden="1"/>
    </xf>
    <xf numFmtId="0" fontId="0" fillId="0" borderId="0" xfId="0" applyAlignment="1" applyProtection="1">
      <alignment horizontal="center"/>
      <protection hidden="1"/>
    </xf>
    <xf numFmtId="0" fontId="0" fillId="0" borderId="2" xfId="0" applyBorder="1" applyProtection="1">
      <protection hidden="1"/>
    </xf>
    <xf numFmtId="0" fontId="0" fillId="0" borderId="40" xfId="0" applyBorder="1" applyProtection="1">
      <protection hidden="1"/>
    </xf>
    <xf numFmtId="0" fontId="0" fillId="0" borderId="34" xfId="0" applyBorder="1" applyAlignment="1" applyProtection="1">
      <alignment wrapText="1"/>
      <protection hidden="1"/>
    </xf>
    <xf numFmtId="0" fontId="3" fillId="0" borderId="3" xfId="0" applyFont="1" applyBorder="1" applyProtection="1">
      <protection hidden="1"/>
    </xf>
    <xf numFmtId="0" fontId="3" fillId="0" borderId="19" xfId="0" applyFont="1" applyBorder="1" applyProtection="1">
      <protection hidden="1"/>
    </xf>
    <xf numFmtId="0" fontId="0" fillId="0" borderId="35" xfId="0" applyBorder="1" applyProtection="1">
      <protection hidden="1"/>
    </xf>
    <xf numFmtId="0" fontId="0" fillId="0" borderId="22" xfId="0" applyBorder="1" applyProtection="1">
      <protection hidden="1"/>
    </xf>
    <xf numFmtId="0" fontId="0" fillId="0" borderId="25" xfId="0" applyBorder="1" applyProtection="1">
      <protection hidden="1"/>
    </xf>
    <xf numFmtId="0" fontId="0" fillId="0" borderId="23" xfId="0" applyBorder="1" applyAlignment="1" applyProtection="1">
      <alignment horizontal="center"/>
      <protection hidden="1"/>
    </xf>
    <xf numFmtId="0" fontId="0" fillId="0" borderId="26" xfId="0" applyBorder="1" applyAlignment="1" applyProtection="1">
      <alignment horizontal="center"/>
      <protection hidden="1"/>
    </xf>
    <xf numFmtId="0" fontId="0" fillId="0" borderId="18" xfId="0" applyBorder="1" applyAlignment="1" applyProtection="1">
      <alignment horizontal="center"/>
      <protection hidden="1"/>
    </xf>
    <xf numFmtId="0" fontId="0" fillId="0" borderId="39" xfId="0" applyBorder="1" applyProtection="1">
      <protection hidden="1"/>
    </xf>
  </cellXfs>
  <cellStyles count="2">
    <cellStyle name="Hyperlink" xfId="1" builtinId="8"/>
    <cellStyle name="Normal" xfId="0" builtinId="0"/>
  </cellStyles>
  <dxfs count="62">
    <dxf>
      <fill>
        <patternFill patternType="none">
          <fgColor indexed="64"/>
          <bgColor indexed="65"/>
        </patternFill>
      </fill>
      <protection locked="1" hidden="1"/>
    </dxf>
    <dxf>
      <protection locked="1" hidden="1"/>
    </dxf>
    <dxf>
      <fill>
        <patternFill patternType="none">
          <fgColor indexed="64"/>
          <bgColor indexed="65"/>
        </patternFill>
      </fill>
      <border diagonalUp="0" diagonalDown="0">
        <left style="thick">
          <color auto="1"/>
        </left>
        <right style="thick">
          <color auto="1"/>
        </right>
        <vertical/>
      </border>
      <protection locked="1" hidden="1"/>
    </dxf>
    <dxf>
      <fill>
        <patternFill patternType="none">
          <fgColor indexed="64"/>
          <bgColor indexed="65"/>
        </patternFill>
      </fill>
      <border diagonalUp="0" diagonalDown="0">
        <left/>
        <right style="thick">
          <color indexed="64"/>
        </right>
        <top/>
        <bottom/>
        <vertical/>
        <horizontal/>
      </border>
      <protection locked="1" hidden="1"/>
    </dxf>
    <dxf>
      <fill>
        <patternFill patternType="none">
          <fgColor indexed="64"/>
          <bgColor indexed="65"/>
        </patternFill>
      </fill>
      <border diagonalUp="0" diagonalDown="0">
        <left style="thick">
          <color auto="1"/>
        </left>
        <vertical/>
      </border>
      <protection locked="1" hidden="1"/>
    </dxf>
    <dxf>
      <alignment horizontal="center" vertical="bottom" wrapText="0" indent="0" justifyLastLine="0" shrinkToFit="0" readingOrder="0"/>
      <border diagonalUp="0" diagonalDown="0">
        <left/>
        <right style="thin">
          <color indexed="64"/>
        </right>
        <vertical/>
      </border>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alignment horizontal="center" vertical="bottom" wrapText="0" indent="0" justifyLastLine="0" shrinkToFit="0" readingOrder="0"/>
      <protection locked="1" hidden="1"/>
    </dxf>
    <dxf>
      <fill>
        <patternFill patternType="none">
          <fgColor indexed="64"/>
          <bgColor indexed="65"/>
        </patternFill>
      </fill>
      <alignment horizontal="center" vertical="bottom" wrapText="0" indent="0" justifyLastLine="0" shrinkToFit="0" readingOrder="0"/>
      <protection locked="1" hidden="1"/>
    </dxf>
    <dxf>
      <alignment horizontal="center" vertical="bottom" textRotation="0" wrapText="0" indent="0" justifyLastLine="0" shrinkToFit="0" readingOrder="0"/>
      <border diagonalUp="0" diagonalDown="0">
        <left style="thin">
          <color auto="1"/>
        </left>
        <right style="thick">
          <color auto="1"/>
        </right>
        <top style="thin">
          <color auto="1"/>
        </top>
        <bottom style="thin">
          <color auto="1"/>
        </bottom>
        <vertical style="thin">
          <color auto="1"/>
        </vertical>
        <horizontal style="thin">
          <color auto="1"/>
        </horizontal>
      </border>
      <protection locked="1" hidden="1"/>
    </dxf>
    <dxf>
      <alignment horizontal="center" vertical="bottom" wrapText="0" indent="0" justifyLastLine="0" shrinkToFit="0" readingOrder="0"/>
      <border diagonalUp="0" diagonalDown="0">
        <left style="thick">
          <color auto="1"/>
        </left>
        <right style="thin">
          <color auto="1"/>
        </right>
        <top style="thin">
          <color auto="1"/>
        </top>
        <bottom style="thin">
          <color auto="1"/>
        </bottom>
        <vertical style="thin">
          <color auto="1"/>
        </vertical>
        <horizontal style="thin">
          <color auto="1"/>
        </horizontal>
      </border>
      <protection locked="1" hidden="1"/>
    </dxf>
    <dxf>
      <border diagonalUp="0" diagonalDown="0">
        <left style="medium">
          <color rgb="FF000000"/>
        </left>
        <right style="medium">
          <color rgb="FF000000"/>
        </right>
        <top style="thin">
          <color indexed="64"/>
        </top>
        <bottom style="thin">
          <color indexed="64"/>
        </bottom>
        <vertical/>
        <horizontal style="thin">
          <color indexed="64"/>
        </horizontal>
      </border>
      <protection locked="1" hidden="1"/>
    </dxf>
    <dxf>
      <border diagonalUp="0" diagonalDown="0">
        <left/>
        <right style="thin">
          <color indexed="64"/>
        </right>
        <top style="thin">
          <color indexed="64"/>
        </top>
        <bottom style="thin">
          <color indexed="64"/>
        </bottom>
      </border>
      <protection locked="1" hidden="1"/>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border diagonalUp="0" diagonalDown="0">
        <left style="thick">
          <color auto="1"/>
        </left>
        <right/>
        <top style="thin">
          <color indexed="64"/>
        </top>
        <bottom style="thin">
          <color indexed="64"/>
        </bottom>
        <vertical/>
      </border>
      <protection locked="1" hidden="1"/>
    </dxf>
    <dxf>
      <fill>
        <patternFill patternType="none">
          <fgColor indexed="64"/>
          <bgColor auto="1"/>
        </patternFill>
      </fill>
      <border diagonalUp="0" diagonalDown="0">
        <left style="thick">
          <color indexed="64"/>
        </left>
        <right style="thick">
          <color indexed="64"/>
        </right>
        <top style="thin">
          <color indexed="64"/>
        </top>
        <bottom style="thin">
          <color indexed="64"/>
        </bottom>
      </border>
      <protection locked="1" hidden="1"/>
    </dxf>
    <dxf>
      <fill>
        <patternFill patternType="none">
          <fgColor indexed="64"/>
          <bgColor auto="1"/>
        </patternFill>
      </fill>
      <border diagonalUp="0" diagonalDown="0">
        <left style="medium">
          <color indexed="64"/>
        </left>
        <right style="medium">
          <color indexed="64"/>
        </right>
        <vertical/>
      </border>
      <protection locked="1" hidden="1"/>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border outline="0">
        <left style="medium">
          <color indexed="64"/>
        </left>
      </border>
    </dxf>
    <dxf>
      <border>
        <bottom style="thick">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ill>
        <patternFill patternType="solid">
          <fgColor indexed="64"/>
          <bgColor rgb="FFFF0000"/>
        </patternFill>
      </fill>
    </dxf>
    <dxf>
      <fill>
        <patternFill patternType="solid">
          <fgColor indexed="64"/>
          <bgColor rgb="FFFF0000"/>
        </patternFill>
      </fill>
    </dxf>
    <dxf>
      <fill>
        <patternFill patternType="solid">
          <fgColor indexed="64"/>
          <bgColor theme="9"/>
        </patternFill>
      </fill>
    </dxf>
    <dxf>
      <fill>
        <patternFill patternType="solid">
          <fgColor indexed="64"/>
          <bgColor theme="9"/>
        </patternFill>
      </fill>
    </dxf>
    <dxf>
      <fill>
        <patternFill patternType="solid">
          <fgColor indexed="64"/>
          <bgColor theme="9"/>
        </patternFill>
      </fill>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
      <font>
        <name val="Corbel"/>
        <scheme val="none"/>
      </font>
    </dxf>
  </dxfs>
  <tableStyles count="0" defaultTableStyle="TableStyleMedium2" defaultPivotStyle="PivotStyleLight16"/>
  <colors>
    <mruColors>
      <color rgb="FFE71024"/>
      <color rgb="FF993300"/>
      <color rgb="FFC704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customXml" Target="../ink/ink7.xml"/><Relationship Id="rId18" Type="http://schemas.openxmlformats.org/officeDocument/2006/relationships/image" Target="../media/image11.png"/><Relationship Id="rId3" Type="http://schemas.openxmlformats.org/officeDocument/2006/relationships/customXml" Target="../ink/ink2.xml"/><Relationship Id="rId21" Type="http://schemas.openxmlformats.org/officeDocument/2006/relationships/customXml" Target="../ink/ink11.xml"/><Relationship Id="rId7" Type="http://schemas.openxmlformats.org/officeDocument/2006/relationships/customXml" Target="../ink/ink4.xml"/><Relationship Id="rId12" Type="http://schemas.openxmlformats.org/officeDocument/2006/relationships/image" Target="../media/image8.png"/><Relationship Id="rId17" Type="http://schemas.openxmlformats.org/officeDocument/2006/relationships/customXml" Target="../ink/ink9.xml"/><Relationship Id="rId2" Type="http://schemas.openxmlformats.org/officeDocument/2006/relationships/image" Target="../media/image3.png"/><Relationship Id="rId16" Type="http://schemas.openxmlformats.org/officeDocument/2006/relationships/image" Target="../media/image10.png"/><Relationship Id="rId20" Type="http://schemas.openxmlformats.org/officeDocument/2006/relationships/image" Target="../media/image12.png"/><Relationship Id="rId1" Type="http://schemas.openxmlformats.org/officeDocument/2006/relationships/customXml" Target="../ink/ink1.xml"/><Relationship Id="rId6" Type="http://schemas.openxmlformats.org/officeDocument/2006/relationships/image" Target="../media/image5.png"/><Relationship Id="rId11" Type="http://schemas.openxmlformats.org/officeDocument/2006/relationships/customXml" Target="../ink/ink6.xml"/><Relationship Id="rId24" Type="http://schemas.openxmlformats.org/officeDocument/2006/relationships/image" Target="../media/image14.png"/><Relationship Id="rId5" Type="http://schemas.openxmlformats.org/officeDocument/2006/relationships/customXml" Target="../ink/ink3.xml"/><Relationship Id="rId15" Type="http://schemas.openxmlformats.org/officeDocument/2006/relationships/customXml" Target="../ink/ink8.xml"/><Relationship Id="rId23" Type="http://schemas.openxmlformats.org/officeDocument/2006/relationships/customXml" Target="../ink/ink12.xml"/><Relationship Id="rId10" Type="http://schemas.openxmlformats.org/officeDocument/2006/relationships/image" Target="../media/image7.png"/><Relationship Id="rId19" Type="http://schemas.openxmlformats.org/officeDocument/2006/relationships/customXml" Target="../ink/ink10.xml"/><Relationship Id="rId4" Type="http://schemas.openxmlformats.org/officeDocument/2006/relationships/image" Target="../media/image4.png"/><Relationship Id="rId9" Type="http://schemas.openxmlformats.org/officeDocument/2006/relationships/customXml" Target="../ink/ink5.xml"/><Relationship Id="rId14" Type="http://schemas.openxmlformats.org/officeDocument/2006/relationships/image" Target="../media/image9.png"/><Relationship Id="rId22"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1</xdr:col>
      <xdr:colOff>158400</xdr:colOff>
      <xdr:row>19</xdr:row>
      <xdr:rowOff>181500</xdr:rowOff>
    </xdr:from>
    <xdr:to>
      <xdr:col>1</xdr:col>
      <xdr:colOff>1081590</xdr:colOff>
      <xdr:row>24</xdr:row>
      <xdr:rowOff>87240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5" name="Ink 4">
              <a:extLst>
                <a:ext uri="{FF2B5EF4-FFF2-40B4-BE49-F238E27FC236}">
                  <a16:creationId xmlns:a16="http://schemas.microsoft.com/office/drawing/2014/main" id="{B1215069-372A-F411-AA46-69F328993D46}"/>
                </a:ext>
              </a:extLst>
            </xdr14:cNvPr>
            <xdr14:cNvContentPartPr/>
          </xdr14:nvContentPartPr>
          <xdr14:nvPr macro=""/>
          <xdr14:xfrm>
            <a:off x="158400" y="4791600"/>
            <a:ext cx="1018440" cy="858240"/>
          </xdr14:xfrm>
        </xdr:contentPart>
      </mc:Choice>
      <mc:Fallback xmlns="">
        <xdr:pic>
          <xdr:nvPicPr>
            <xdr:cNvPr id="5" name="Ink 4">
              <a:extLst>
                <a:ext uri="{FF2B5EF4-FFF2-40B4-BE49-F238E27FC236}">
                  <a16:creationId xmlns:a16="http://schemas.microsoft.com/office/drawing/2014/main" id="{B1215069-372A-F411-AA46-69F328993D46}"/>
                </a:ext>
              </a:extLst>
            </xdr:cNvPr>
            <xdr:cNvPicPr/>
          </xdr:nvPicPr>
          <xdr:blipFill>
            <a:blip xmlns:r="http://schemas.openxmlformats.org/officeDocument/2006/relationships" r:embed="rId2"/>
            <a:stretch>
              <a:fillRect/>
            </a:stretch>
          </xdr:blipFill>
          <xdr:spPr>
            <a:xfrm>
              <a:off x="149400" y="4782960"/>
              <a:ext cx="1036080" cy="875880"/>
            </a:xfrm>
            <a:prstGeom prst="rect">
              <a:avLst/>
            </a:prstGeom>
          </xdr:spPr>
        </xdr:pic>
      </mc:Fallback>
    </mc:AlternateContent>
    <xdr:clientData/>
  </xdr:twoCellAnchor>
  <xdr:twoCellAnchor editAs="oneCell">
    <xdr:from>
      <xdr:col>5</xdr:col>
      <xdr:colOff>594220</xdr:colOff>
      <xdr:row>20</xdr:row>
      <xdr:rowOff>132120</xdr:rowOff>
    </xdr:from>
    <xdr:to>
      <xdr:col>6</xdr:col>
      <xdr:colOff>636680</xdr:colOff>
      <xdr:row>24</xdr:row>
      <xdr:rowOff>149520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6" name="Ink 5">
              <a:extLst>
                <a:ext uri="{FF2B5EF4-FFF2-40B4-BE49-F238E27FC236}">
                  <a16:creationId xmlns:a16="http://schemas.microsoft.com/office/drawing/2014/main" id="{82A70F65-D74B-DB09-1A10-45DADDC5C35C}"/>
                </a:ext>
              </a:extLst>
            </xdr14:cNvPr>
            <xdr14:cNvContentPartPr/>
          </xdr14:nvContentPartPr>
          <xdr14:nvPr macro=""/>
          <xdr14:xfrm>
            <a:off x="3629520" y="4932720"/>
            <a:ext cx="867960" cy="779400"/>
          </xdr14:xfrm>
        </xdr:contentPart>
      </mc:Choice>
      <mc:Fallback xmlns="">
        <xdr:pic>
          <xdr:nvPicPr>
            <xdr:cNvPr id="6" name="Ink 5">
              <a:extLst>
                <a:ext uri="{FF2B5EF4-FFF2-40B4-BE49-F238E27FC236}">
                  <a16:creationId xmlns:a16="http://schemas.microsoft.com/office/drawing/2014/main" id="{82A70F65-D74B-DB09-1A10-45DADDC5C35C}"/>
                </a:ext>
              </a:extLst>
            </xdr:cNvPr>
            <xdr:cNvPicPr/>
          </xdr:nvPicPr>
          <xdr:blipFill>
            <a:blip xmlns:r="http://schemas.openxmlformats.org/officeDocument/2006/relationships" r:embed="rId4"/>
            <a:stretch>
              <a:fillRect/>
            </a:stretch>
          </xdr:blipFill>
          <xdr:spPr>
            <a:xfrm>
              <a:off x="3620520" y="4924080"/>
              <a:ext cx="885600" cy="797040"/>
            </a:xfrm>
            <a:prstGeom prst="rect">
              <a:avLst/>
            </a:prstGeom>
          </xdr:spPr>
        </xdr:pic>
      </mc:Fallback>
    </mc:AlternateContent>
    <xdr:clientData/>
  </xdr:twoCellAnchor>
  <xdr:twoCellAnchor editAs="oneCell">
    <xdr:from>
      <xdr:col>6</xdr:col>
      <xdr:colOff>575840</xdr:colOff>
      <xdr:row>25</xdr:row>
      <xdr:rowOff>2940</xdr:rowOff>
    </xdr:from>
    <xdr:to>
      <xdr:col>7</xdr:col>
      <xdr:colOff>29340</xdr:colOff>
      <xdr:row>26</xdr:row>
      <xdr:rowOff>141480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8" name="Ink 7">
              <a:extLst>
                <a:ext uri="{FF2B5EF4-FFF2-40B4-BE49-F238E27FC236}">
                  <a16:creationId xmlns:a16="http://schemas.microsoft.com/office/drawing/2014/main" id="{EF4C6005-BC8D-4FDD-62EA-9425708D017D}"/>
                </a:ext>
              </a:extLst>
            </xdr14:cNvPr>
            <xdr14:cNvContentPartPr/>
          </xdr14:nvContentPartPr>
          <xdr14:nvPr macro=""/>
          <xdr14:xfrm>
            <a:off x="4436640" y="5756040"/>
            <a:ext cx="279000" cy="329040"/>
          </xdr14:xfrm>
        </xdr:contentPart>
      </mc:Choice>
      <mc:Fallback xmlns="">
        <xdr:pic>
          <xdr:nvPicPr>
            <xdr:cNvPr id="8" name="Ink 7">
              <a:extLst>
                <a:ext uri="{FF2B5EF4-FFF2-40B4-BE49-F238E27FC236}">
                  <a16:creationId xmlns:a16="http://schemas.microsoft.com/office/drawing/2014/main" id="{EF4C6005-BC8D-4FDD-62EA-9425708D017D}"/>
                </a:ext>
              </a:extLst>
            </xdr:cNvPr>
            <xdr:cNvPicPr/>
          </xdr:nvPicPr>
          <xdr:blipFill>
            <a:blip xmlns:r="http://schemas.openxmlformats.org/officeDocument/2006/relationships" r:embed="rId6"/>
            <a:stretch>
              <a:fillRect/>
            </a:stretch>
          </xdr:blipFill>
          <xdr:spPr>
            <a:xfrm>
              <a:off x="4427640" y="5747400"/>
              <a:ext cx="296640" cy="346680"/>
            </a:xfrm>
            <a:prstGeom prst="rect">
              <a:avLst/>
            </a:prstGeom>
          </xdr:spPr>
        </xdr:pic>
      </mc:Fallback>
    </mc:AlternateContent>
    <xdr:clientData/>
  </xdr:twoCellAnchor>
  <xdr:twoCellAnchor editAs="oneCell">
    <xdr:from>
      <xdr:col>7</xdr:col>
      <xdr:colOff>239220</xdr:colOff>
      <xdr:row>24</xdr:row>
      <xdr:rowOff>189840</xdr:rowOff>
    </xdr:from>
    <xdr:to>
      <xdr:col>7</xdr:col>
      <xdr:colOff>760755</xdr:colOff>
      <xdr:row>26</xdr:row>
      <xdr:rowOff>174600</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11" name="Ink 10">
              <a:extLst>
                <a:ext uri="{FF2B5EF4-FFF2-40B4-BE49-F238E27FC236}">
                  <a16:creationId xmlns:a16="http://schemas.microsoft.com/office/drawing/2014/main" id="{2FB31E33-13B4-4C66-D160-BD2DE68557E4}"/>
                </a:ext>
              </a:extLst>
            </xdr14:cNvPr>
            <xdr14:cNvContentPartPr/>
          </xdr14:nvContentPartPr>
          <xdr14:nvPr macro=""/>
          <xdr14:xfrm>
            <a:off x="4925520" y="5752440"/>
            <a:ext cx="569160" cy="365760"/>
          </xdr14:xfrm>
        </xdr:contentPart>
      </mc:Choice>
      <mc:Fallback xmlns="">
        <xdr:pic>
          <xdr:nvPicPr>
            <xdr:cNvPr id="11" name="Ink 10">
              <a:extLst>
                <a:ext uri="{FF2B5EF4-FFF2-40B4-BE49-F238E27FC236}">
                  <a16:creationId xmlns:a16="http://schemas.microsoft.com/office/drawing/2014/main" id="{2FB31E33-13B4-4C66-D160-BD2DE68557E4}"/>
                </a:ext>
              </a:extLst>
            </xdr:cNvPr>
            <xdr:cNvPicPr/>
          </xdr:nvPicPr>
          <xdr:blipFill>
            <a:blip xmlns:r="http://schemas.openxmlformats.org/officeDocument/2006/relationships" r:embed="rId8"/>
            <a:stretch>
              <a:fillRect/>
            </a:stretch>
          </xdr:blipFill>
          <xdr:spPr>
            <a:xfrm>
              <a:off x="4916880" y="5743440"/>
              <a:ext cx="586800" cy="383400"/>
            </a:xfrm>
            <a:prstGeom prst="rect">
              <a:avLst/>
            </a:prstGeom>
          </xdr:spPr>
        </xdr:pic>
      </mc:Fallback>
    </mc:AlternateContent>
    <xdr:clientData/>
  </xdr:twoCellAnchor>
  <xdr:twoCellAnchor editAs="oneCell">
    <xdr:from>
      <xdr:col>8</xdr:col>
      <xdr:colOff>3040</xdr:colOff>
      <xdr:row>28</xdr:row>
      <xdr:rowOff>63240</xdr:rowOff>
    </xdr:from>
    <xdr:to>
      <xdr:col>8</xdr:col>
      <xdr:colOff>565000</xdr:colOff>
      <xdr:row>31</xdr:row>
      <xdr:rowOff>102300</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12" name="Ink 11">
              <a:extLst>
                <a:ext uri="{FF2B5EF4-FFF2-40B4-BE49-F238E27FC236}">
                  <a16:creationId xmlns:a16="http://schemas.microsoft.com/office/drawing/2014/main" id="{D6B08E76-4F7C-D958-90FA-66754B40CB4B}"/>
                </a:ext>
              </a:extLst>
            </xdr14:cNvPr>
            <xdr14:cNvContentPartPr/>
          </xdr14:nvContentPartPr>
          <xdr14:nvPr macro=""/>
          <xdr14:xfrm>
            <a:off x="5514840" y="6387840"/>
            <a:ext cx="561960" cy="610560"/>
          </xdr14:xfrm>
        </xdr:contentPart>
      </mc:Choice>
      <mc:Fallback xmlns="">
        <xdr:pic>
          <xdr:nvPicPr>
            <xdr:cNvPr id="12" name="Ink 11">
              <a:extLst>
                <a:ext uri="{FF2B5EF4-FFF2-40B4-BE49-F238E27FC236}">
                  <a16:creationId xmlns:a16="http://schemas.microsoft.com/office/drawing/2014/main" id="{D6B08E76-4F7C-D958-90FA-66754B40CB4B}"/>
                </a:ext>
              </a:extLst>
            </xdr:cNvPr>
            <xdr:cNvPicPr/>
          </xdr:nvPicPr>
          <xdr:blipFill>
            <a:blip xmlns:r="http://schemas.openxmlformats.org/officeDocument/2006/relationships" r:embed="rId10"/>
            <a:stretch>
              <a:fillRect/>
            </a:stretch>
          </xdr:blipFill>
          <xdr:spPr>
            <a:xfrm>
              <a:off x="5506200" y="6379200"/>
              <a:ext cx="579600" cy="628200"/>
            </a:xfrm>
            <a:prstGeom prst="rect">
              <a:avLst/>
            </a:prstGeom>
          </xdr:spPr>
        </xdr:pic>
      </mc:Fallback>
    </mc:AlternateContent>
    <xdr:clientData/>
  </xdr:twoCellAnchor>
  <xdr:twoCellAnchor editAs="oneCell">
    <xdr:from>
      <xdr:col>1</xdr:col>
      <xdr:colOff>638640</xdr:colOff>
      <xdr:row>24</xdr:row>
      <xdr:rowOff>78600</xdr:rowOff>
    </xdr:from>
    <xdr:to>
      <xdr:col>2</xdr:col>
      <xdr:colOff>20080</xdr:colOff>
      <xdr:row>34</xdr:row>
      <xdr:rowOff>183480</xdr:rowOff>
    </xdr:to>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17" name="Ink 16">
              <a:extLst>
                <a:ext uri="{FF2B5EF4-FFF2-40B4-BE49-F238E27FC236}">
                  <a16:creationId xmlns:a16="http://schemas.microsoft.com/office/drawing/2014/main" id="{8EA54FB0-51A9-F461-AC0A-7D5F4B594EAA}"/>
                </a:ext>
              </a:extLst>
            </xdr14:cNvPr>
            <xdr14:cNvContentPartPr/>
          </xdr14:nvContentPartPr>
          <xdr14:nvPr macro=""/>
          <xdr14:xfrm>
            <a:off x="638640" y="5641200"/>
            <a:ext cx="626040" cy="2009880"/>
          </xdr14:xfrm>
        </xdr:contentPart>
      </mc:Choice>
      <mc:Fallback xmlns="">
        <xdr:pic>
          <xdr:nvPicPr>
            <xdr:cNvPr id="17" name="Ink 16">
              <a:extLst>
                <a:ext uri="{FF2B5EF4-FFF2-40B4-BE49-F238E27FC236}">
                  <a16:creationId xmlns:a16="http://schemas.microsoft.com/office/drawing/2014/main" id="{8EA54FB0-51A9-F461-AC0A-7D5F4B594EAA}"/>
                </a:ext>
              </a:extLst>
            </xdr:cNvPr>
            <xdr:cNvPicPr/>
          </xdr:nvPicPr>
          <xdr:blipFill>
            <a:blip xmlns:r="http://schemas.openxmlformats.org/officeDocument/2006/relationships" r:embed="rId12"/>
            <a:stretch>
              <a:fillRect/>
            </a:stretch>
          </xdr:blipFill>
          <xdr:spPr>
            <a:xfrm>
              <a:off x="630000" y="5632200"/>
              <a:ext cx="643680" cy="2027520"/>
            </a:xfrm>
            <a:prstGeom prst="rect">
              <a:avLst/>
            </a:prstGeom>
          </xdr:spPr>
        </xdr:pic>
      </mc:Fallback>
    </mc:AlternateContent>
    <xdr:clientData/>
  </xdr:twoCellAnchor>
  <xdr:oneCellAnchor>
    <xdr:from>
      <xdr:col>1</xdr:col>
      <xdr:colOff>228600</xdr:colOff>
      <xdr:row>35</xdr:row>
      <xdr:rowOff>0</xdr:rowOff>
    </xdr:from>
    <xdr:ext cx="1193800" cy="781240"/>
    <xdr:sp macro="" textlink="">
      <xdr:nvSpPr>
        <xdr:cNvPr id="18" name="TextBox 17">
          <a:extLst>
            <a:ext uri="{FF2B5EF4-FFF2-40B4-BE49-F238E27FC236}">
              <a16:creationId xmlns:a16="http://schemas.microsoft.com/office/drawing/2014/main" id="{8807B3EF-2C6A-AB71-03AF-D77C79A5E816}"/>
            </a:ext>
          </a:extLst>
        </xdr:cNvPr>
        <xdr:cNvSpPr txBox="1"/>
      </xdr:nvSpPr>
      <xdr:spPr>
        <a:xfrm>
          <a:off x="228600" y="7658100"/>
          <a:ext cx="1193800" cy="781240"/>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Use this box to filter the list of modules by </a:t>
          </a:r>
          <a:r>
            <a:rPr lang="en-GB" sz="1100" b="1"/>
            <a:t>Department</a:t>
          </a:r>
        </a:p>
      </xdr:txBody>
    </xdr:sp>
    <xdr:clientData/>
  </xdr:oneCellAnchor>
  <xdr:oneCellAnchor>
    <xdr:from>
      <xdr:col>3</xdr:col>
      <xdr:colOff>203200</xdr:colOff>
      <xdr:row>33</xdr:row>
      <xdr:rowOff>48014</xdr:rowOff>
    </xdr:from>
    <xdr:ext cx="1676400" cy="609013"/>
    <xdr:sp macro="" textlink="">
      <xdr:nvSpPr>
        <xdr:cNvPr id="19" name="TextBox 18">
          <a:extLst>
            <a:ext uri="{FF2B5EF4-FFF2-40B4-BE49-F238E27FC236}">
              <a16:creationId xmlns:a16="http://schemas.microsoft.com/office/drawing/2014/main" id="{F2FE2199-5971-6844-985F-95E264C0DA12}"/>
            </a:ext>
          </a:extLst>
        </xdr:cNvPr>
        <xdr:cNvSpPr txBox="1"/>
      </xdr:nvSpPr>
      <xdr:spPr>
        <a:xfrm>
          <a:off x="1587500" y="7325114"/>
          <a:ext cx="1676400" cy="609013"/>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Use these checkboxes to filter the list of</a:t>
          </a:r>
          <a:r>
            <a:rPr lang="en-GB" sz="1100" baseline="0"/>
            <a:t> modules by </a:t>
          </a:r>
          <a:r>
            <a:rPr lang="en-GB" sz="1100" b="1" baseline="0"/>
            <a:t>Thematic Cluster</a:t>
          </a:r>
          <a:endParaRPr lang="en-GB" sz="1100" b="1"/>
        </a:p>
      </xdr:txBody>
    </xdr:sp>
    <xdr:clientData/>
  </xdr:oneCellAnchor>
  <xdr:oneCellAnchor>
    <xdr:from>
      <xdr:col>3</xdr:col>
      <xdr:colOff>165100</xdr:colOff>
      <xdr:row>37</xdr:row>
      <xdr:rowOff>83327</xdr:rowOff>
    </xdr:from>
    <xdr:ext cx="2044700" cy="436786"/>
    <xdr:sp macro="" textlink="">
      <xdr:nvSpPr>
        <xdr:cNvPr id="20" name="TextBox 19">
          <a:extLst>
            <a:ext uri="{FF2B5EF4-FFF2-40B4-BE49-F238E27FC236}">
              <a16:creationId xmlns:a16="http://schemas.microsoft.com/office/drawing/2014/main" id="{357E69D8-1BF8-8444-8805-0042BB39181F}"/>
            </a:ext>
          </a:extLst>
        </xdr:cNvPr>
        <xdr:cNvSpPr txBox="1"/>
      </xdr:nvSpPr>
      <xdr:spPr>
        <a:xfrm>
          <a:off x="1549400" y="8122427"/>
          <a:ext cx="2044700" cy="436786"/>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Use this box to filter the list of modules by </a:t>
          </a:r>
          <a:r>
            <a:rPr lang="en-GB" sz="1100" b="1"/>
            <a:t>level</a:t>
          </a:r>
          <a:r>
            <a:rPr lang="en-GB" sz="1100"/>
            <a:t> (year) of study</a:t>
          </a:r>
        </a:p>
      </xdr:txBody>
    </xdr:sp>
    <xdr:clientData/>
  </xdr:oneCellAnchor>
  <xdr:oneCellAnchor>
    <xdr:from>
      <xdr:col>5</xdr:col>
      <xdr:colOff>762000</xdr:colOff>
      <xdr:row>34</xdr:row>
      <xdr:rowOff>28187</xdr:rowOff>
    </xdr:from>
    <xdr:ext cx="863600" cy="953466"/>
    <xdr:sp macro="" textlink="">
      <xdr:nvSpPr>
        <xdr:cNvPr id="21" name="TextBox 20">
          <a:extLst>
            <a:ext uri="{FF2B5EF4-FFF2-40B4-BE49-F238E27FC236}">
              <a16:creationId xmlns:a16="http://schemas.microsoft.com/office/drawing/2014/main" id="{98E9F21A-6639-8D4E-9856-6D979735196C}"/>
            </a:ext>
          </a:extLst>
        </xdr:cNvPr>
        <xdr:cNvSpPr txBox="1"/>
      </xdr:nvSpPr>
      <xdr:spPr>
        <a:xfrm>
          <a:off x="3797300" y="7495787"/>
          <a:ext cx="863600" cy="953466"/>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Use this box to filter the list of modules by </a:t>
          </a:r>
          <a:r>
            <a:rPr lang="en-GB" sz="1100" b="1"/>
            <a:t>semester</a:t>
          </a:r>
        </a:p>
      </xdr:txBody>
    </xdr:sp>
    <xdr:clientData/>
  </xdr:oneCellAnchor>
  <xdr:twoCellAnchor editAs="oneCell">
    <xdr:from>
      <xdr:col>4</xdr:col>
      <xdr:colOff>135240</xdr:colOff>
      <xdr:row>24</xdr:row>
      <xdr:rowOff>44400</xdr:rowOff>
    </xdr:from>
    <xdr:to>
      <xdr:col>5</xdr:col>
      <xdr:colOff>714100</xdr:colOff>
      <xdr:row>33</xdr:row>
      <xdr:rowOff>37020</xdr:rowOff>
    </xdr:to>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22" name="Ink 21">
              <a:extLst>
                <a:ext uri="{FF2B5EF4-FFF2-40B4-BE49-F238E27FC236}">
                  <a16:creationId xmlns:a16="http://schemas.microsoft.com/office/drawing/2014/main" id="{DB14CB15-2894-A0C5-0DD1-3D9F6DF7878F}"/>
                </a:ext>
              </a:extLst>
            </xdr14:cNvPr>
            <xdr14:cNvContentPartPr/>
          </xdr14:nvContentPartPr>
          <xdr14:nvPr macro=""/>
          <xdr14:xfrm>
            <a:off x="2345040" y="5607000"/>
            <a:ext cx="1404360" cy="1707120"/>
          </xdr14:xfrm>
        </xdr:contentPart>
      </mc:Choice>
      <mc:Fallback xmlns="">
        <xdr:pic>
          <xdr:nvPicPr>
            <xdr:cNvPr id="22" name="Ink 21">
              <a:extLst>
                <a:ext uri="{FF2B5EF4-FFF2-40B4-BE49-F238E27FC236}">
                  <a16:creationId xmlns:a16="http://schemas.microsoft.com/office/drawing/2014/main" id="{DB14CB15-2894-A0C5-0DD1-3D9F6DF7878F}"/>
                </a:ext>
              </a:extLst>
            </xdr:cNvPr>
            <xdr:cNvPicPr/>
          </xdr:nvPicPr>
          <xdr:blipFill>
            <a:blip xmlns:r="http://schemas.openxmlformats.org/officeDocument/2006/relationships" r:embed="rId14"/>
            <a:stretch>
              <a:fillRect/>
            </a:stretch>
          </xdr:blipFill>
          <xdr:spPr>
            <a:xfrm>
              <a:off x="2336040" y="5598000"/>
              <a:ext cx="1422000" cy="1724760"/>
            </a:xfrm>
            <a:prstGeom prst="rect">
              <a:avLst/>
            </a:prstGeom>
          </xdr:spPr>
        </xdr:pic>
      </mc:Fallback>
    </mc:AlternateContent>
    <xdr:clientData/>
  </xdr:twoCellAnchor>
  <xdr:twoCellAnchor editAs="oneCell">
    <xdr:from>
      <xdr:col>5</xdr:col>
      <xdr:colOff>502060</xdr:colOff>
      <xdr:row>24</xdr:row>
      <xdr:rowOff>41520</xdr:rowOff>
    </xdr:from>
    <xdr:to>
      <xdr:col>5</xdr:col>
      <xdr:colOff>694300</xdr:colOff>
      <xdr:row>25</xdr:row>
      <xdr:rowOff>57300</xdr:rowOff>
    </xdr:to>
    <mc:AlternateContent xmlns:mc="http://schemas.openxmlformats.org/markup-compatibility/2006" xmlns:xdr14="http://schemas.microsoft.com/office/excel/2010/spreadsheetDrawing">
      <mc:Choice Requires="xdr14">
        <xdr:contentPart xmlns:r="http://schemas.openxmlformats.org/officeDocument/2006/relationships" r:id="rId15">
          <xdr14:nvContentPartPr>
            <xdr14:cNvPr id="24" name="Ink 23">
              <a:extLst>
                <a:ext uri="{FF2B5EF4-FFF2-40B4-BE49-F238E27FC236}">
                  <a16:creationId xmlns:a16="http://schemas.microsoft.com/office/drawing/2014/main" id="{43E1D190-1710-BB63-7EA7-40818D783830}"/>
                </a:ext>
              </a:extLst>
            </xdr14:cNvPr>
            <xdr14:cNvContentPartPr/>
          </xdr14:nvContentPartPr>
          <xdr14:nvPr macro=""/>
          <xdr14:xfrm>
            <a:off x="3537360" y="5604120"/>
            <a:ext cx="192240" cy="206280"/>
          </xdr14:xfrm>
        </xdr:contentPart>
      </mc:Choice>
      <mc:Fallback xmlns="">
        <xdr:pic>
          <xdr:nvPicPr>
            <xdr:cNvPr id="24" name="Ink 23">
              <a:extLst>
                <a:ext uri="{FF2B5EF4-FFF2-40B4-BE49-F238E27FC236}">
                  <a16:creationId xmlns:a16="http://schemas.microsoft.com/office/drawing/2014/main" id="{43E1D190-1710-BB63-7EA7-40818D783830}"/>
                </a:ext>
              </a:extLst>
            </xdr:cNvPr>
            <xdr:cNvPicPr/>
          </xdr:nvPicPr>
          <xdr:blipFill>
            <a:blip xmlns:r="http://schemas.openxmlformats.org/officeDocument/2006/relationships" r:embed="rId16"/>
            <a:stretch>
              <a:fillRect/>
            </a:stretch>
          </xdr:blipFill>
          <xdr:spPr>
            <a:xfrm>
              <a:off x="3528720" y="5595120"/>
              <a:ext cx="209880" cy="223920"/>
            </a:xfrm>
            <a:prstGeom prst="rect">
              <a:avLst/>
            </a:prstGeom>
          </xdr:spPr>
        </xdr:pic>
      </mc:Fallback>
    </mc:AlternateContent>
    <xdr:clientData/>
  </xdr:twoCellAnchor>
  <xdr:twoCellAnchor editAs="oneCell">
    <xdr:from>
      <xdr:col>5</xdr:col>
      <xdr:colOff>382180</xdr:colOff>
      <xdr:row>26</xdr:row>
      <xdr:rowOff>81000</xdr:rowOff>
    </xdr:from>
    <xdr:to>
      <xdr:col>6</xdr:col>
      <xdr:colOff>630920</xdr:colOff>
      <xdr:row>37</xdr:row>
      <xdr:rowOff>77100</xdr:rowOff>
    </xdr:to>
    <mc:AlternateContent xmlns:mc="http://schemas.openxmlformats.org/markup-compatibility/2006" xmlns:xdr14="http://schemas.microsoft.com/office/excel/2010/spreadsheetDrawing">
      <mc:Choice Requires="xdr14">
        <xdr:contentPart xmlns:r="http://schemas.openxmlformats.org/officeDocument/2006/relationships" r:id="rId17">
          <xdr14:nvContentPartPr>
            <xdr14:cNvPr id="27" name="Ink 26">
              <a:extLst>
                <a:ext uri="{FF2B5EF4-FFF2-40B4-BE49-F238E27FC236}">
                  <a16:creationId xmlns:a16="http://schemas.microsoft.com/office/drawing/2014/main" id="{603BAC24-FE3D-0471-2C42-BA736313FABB}"/>
                </a:ext>
              </a:extLst>
            </xdr14:cNvPr>
            <xdr14:cNvContentPartPr/>
          </xdr14:nvContentPartPr>
          <xdr14:nvPr macro=""/>
          <xdr14:xfrm>
            <a:off x="3417480" y="6024600"/>
            <a:ext cx="1074240" cy="2091600"/>
          </xdr14:xfrm>
        </xdr:contentPart>
      </mc:Choice>
      <mc:Fallback xmlns="">
        <xdr:pic>
          <xdr:nvPicPr>
            <xdr:cNvPr id="27" name="Ink 26">
              <a:extLst>
                <a:ext uri="{FF2B5EF4-FFF2-40B4-BE49-F238E27FC236}">
                  <a16:creationId xmlns:a16="http://schemas.microsoft.com/office/drawing/2014/main" id="{603BAC24-FE3D-0471-2C42-BA736313FABB}"/>
                </a:ext>
              </a:extLst>
            </xdr:cNvPr>
            <xdr:cNvPicPr/>
          </xdr:nvPicPr>
          <xdr:blipFill>
            <a:blip xmlns:r="http://schemas.openxmlformats.org/officeDocument/2006/relationships" r:embed="rId18"/>
            <a:stretch>
              <a:fillRect/>
            </a:stretch>
          </xdr:blipFill>
          <xdr:spPr>
            <a:xfrm>
              <a:off x="3408480" y="6015960"/>
              <a:ext cx="1091880" cy="2109240"/>
            </a:xfrm>
            <a:prstGeom prst="rect">
              <a:avLst/>
            </a:prstGeom>
          </xdr:spPr>
        </xdr:pic>
      </mc:Fallback>
    </mc:AlternateContent>
    <xdr:clientData/>
  </xdr:twoCellAnchor>
  <xdr:oneCellAnchor>
    <xdr:from>
      <xdr:col>16</xdr:col>
      <xdr:colOff>635000</xdr:colOff>
      <xdr:row>18</xdr:row>
      <xdr:rowOff>50800</xdr:rowOff>
    </xdr:from>
    <xdr:ext cx="184731" cy="264560"/>
    <xdr:sp macro="" textlink="">
      <xdr:nvSpPr>
        <xdr:cNvPr id="29" name="TextBox 28">
          <a:extLst>
            <a:ext uri="{FF2B5EF4-FFF2-40B4-BE49-F238E27FC236}">
              <a16:creationId xmlns:a16="http://schemas.microsoft.com/office/drawing/2014/main" id="{98D06FB1-4E63-A3EE-52C4-4CC42841A540}"/>
            </a:ext>
          </a:extLst>
        </xdr:cNvPr>
        <xdr:cNvSpPr txBox="1"/>
      </xdr:nvSpPr>
      <xdr:spPr>
        <a:xfrm>
          <a:off x="11874500" y="542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7</xdr:col>
      <xdr:colOff>114300</xdr:colOff>
      <xdr:row>33</xdr:row>
      <xdr:rowOff>119874</xdr:rowOff>
    </xdr:from>
    <xdr:ext cx="939800" cy="1125693"/>
    <xdr:sp macro="" textlink="">
      <xdr:nvSpPr>
        <xdr:cNvPr id="30" name="TextBox 29">
          <a:extLst>
            <a:ext uri="{FF2B5EF4-FFF2-40B4-BE49-F238E27FC236}">
              <a16:creationId xmlns:a16="http://schemas.microsoft.com/office/drawing/2014/main" id="{31DBC14C-68AE-BF40-A985-404C4E8D68A5}"/>
            </a:ext>
          </a:extLst>
        </xdr:cNvPr>
        <xdr:cNvSpPr txBox="1"/>
      </xdr:nvSpPr>
      <xdr:spPr>
        <a:xfrm>
          <a:off x="4800600" y="7396974"/>
          <a:ext cx="939800" cy="1125693"/>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Use this box to filter the list of modules by the number of </a:t>
          </a:r>
          <a:r>
            <a:rPr lang="en-GB" sz="1100" b="1"/>
            <a:t>credits</a:t>
          </a:r>
        </a:p>
      </xdr:txBody>
    </xdr:sp>
    <xdr:clientData/>
  </xdr:oneCellAnchor>
  <xdr:oneCellAnchor>
    <xdr:from>
      <xdr:col>8</xdr:col>
      <xdr:colOff>469900</xdr:colOff>
      <xdr:row>32</xdr:row>
      <xdr:rowOff>170675</xdr:rowOff>
    </xdr:from>
    <xdr:ext cx="1066800" cy="1125693"/>
    <xdr:sp macro="" textlink="">
      <xdr:nvSpPr>
        <xdr:cNvPr id="31" name="TextBox 30">
          <a:extLst>
            <a:ext uri="{FF2B5EF4-FFF2-40B4-BE49-F238E27FC236}">
              <a16:creationId xmlns:a16="http://schemas.microsoft.com/office/drawing/2014/main" id="{0FAA0D5F-1200-0045-ABFA-C9113F0850B4}"/>
            </a:ext>
          </a:extLst>
        </xdr:cNvPr>
        <xdr:cNvSpPr txBox="1"/>
      </xdr:nvSpPr>
      <xdr:spPr>
        <a:xfrm>
          <a:off x="5981700" y="7257275"/>
          <a:ext cx="1066800" cy="1125693"/>
        </a:xfrm>
        <a:prstGeom prst="rect">
          <a:avLst/>
        </a:prstGeom>
        <a:solidFill>
          <a:schemeClr val="bg1"/>
        </a:solidFill>
        <a:ln>
          <a:solidFill>
            <a:srgbClr val="E71024"/>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a:t>This box contains important</a:t>
          </a:r>
          <a:r>
            <a:rPr lang="en-GB" sz="1100" baseline="0"/>
            <a:t> information about </a:t>
          </a:r>
          <a:r>
            <a:rPr lang="en-GB" sz="1100" b="1" baseline="0"/>
            <a:t>prerequisites</a:t>
          </a:r>
          <a:endParaRPr lang="en-GB" sz="1100" b="1"/>
        </a:p>
      </xdr:txBody>
    </xdr:sp>
    <xdr:clientData/>
  </xdr:oneCellAnchor>
  <xdr:twoCellAnchor editAs="oneCell">
    <xdr:from>
      <xdr:col>6</xdr:col>
      <xdr:colOff>245720</xdr:colOff>
      <xdr:row>26</xdr:row>
      <xdr:rowOff>140760</xdr:rowOff>
    </xdr:from>
    <xdr:to>
      <xdr:col>7</xdr:col>
      <xdr:colOff>310500</xdr:colOff>
      <xdr:row>34</xdr:row>
      <xdr:rowOff>11400</xdr:rowOff>
    </xdr:to>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34" name="Ink 33">
              <a:extLst>
                <a:ext uri="{FF2B5EF4-FFF2-40B4-BE49-F238E27FC236}">
                  <a16:creationId xmlns:a16="http://schemas.microsoft.com/office/drawing/2014/main" id="{E5AF1A34-18EA-99D7-78C6-B78B35ED7576}"/>
                </a:ext>
              </a:extLst>
            </xdr14:cNvPr>
            <xdr14:cNvContentPartPr/>
          </xdr14:nvContentPartPr>
          <xdr14:nvPr macro=""/>
          <xdr14:xfrm>
            <a:off x="4106520" y="6084360"/>
            <a:ext cx="890280" cy="1394640"/>
          </xdr14:xfrm>
        </xdr:contentPart>
      </mc:Choice>
      <mc:Fallback xmlns="">
        <xdr:pic>
          <xdr:nvPicPr>
            <xdr:cNvPr id="34" name="Ink 33">
              <a:extLst>
                <a:ext uri="{FF2B5EF4-FFF2-40B4-BE49-F238E27FC236}">
                  <a16:creationId xmlns:a16="http://schemas.microsoft.com/office/drawing/2014/main" id="{E5AF1A34-18EA-99D7-78C6-B78B35ED7576}"/>
                </a:ext>
              </a:extLst>
            </xdr:cNvPr>
            <xdr:cNvPicPr/>
          </xdr:nvPicPr>
          <xdr:blipFill>
            <a:blip xmlns:r="http://schemas.openxmlformats.org/officeDocument/2006/relationships" r:embed="rId20"/>
            <a:stretch>
              <a:fillRect/>
            </a:stretch>
          </xdr:blipFill>
          <xdr:spPr>
            <a:xfrm>
              <a:off x="4097880" y="6075720"/>
              <a:ext cx="907920" cy="1412280"/>
            </a:xfrm>
            <a:prstGeom prst="rect">
              <a:avLst/>
            </a:prstGeom>
          </xdr:spPr>
        </xdr:pic>
      </mc:Fallback>
    </mc:AlternateContent>
    <xdr:clientData/>
  </xdr:twoCellAnchor>
  <xdr:twoCellAnchor editAs="oneCell">
    <xdr:from>
      <xdr:col>7</xdr:col>
      <xdr:colOff>538740</xdr:colOff>
      <xdr:row>27</xdr:row>
      <xdr:rowOff>8940</xdr:rowOff>
    </xdr:from>
    <xdr:to>
      <xdr:col>7</xdr:col>
      <xdr:colOff>759615</xdr:colOff>
      <xdr:row>33</xdr:row>
      <xdr:rowOff>107580</xdr:rowOff>
    </xdr:to>
    <mc:AlternateContent xmlns:mc="http://schemas.openxmlformats.org/markup-compatibility/2006" xmlns:xdr14="http://schemas.microsoft.com/office/excel/2010/spreadsheetDrawing">
      <mc:Choice Requires="xdr14">
        <xdr:contentPart xmlns:r="http://schemas.openxmlformats.org/officeDocument/2006/relationships" r:id="rId21">
          <xdr14:nvContentPartPr>
            <xdr14:cNvPr id="37" name="Ink 36">
              <a:extLst>
                <a:ext uri="{FF2B5EF4-FFF2-40B4-BE49-F238E27FC236}">
                  <a16:creationId xmlns:a16="http://schemas.microsoft.com/office/drawing/2014/main" id="{879A0CEC-3E5E-896F-8E25-FCAFB1C749FC}"/>
                </a:ext>
              </a:extLst>
            </xdr14:cNvPr>
            <xdr14:cNvContentPartPr/>
          </xdr14:nvContentPartPr>
          <xdr14:nvPr macro=""/>
          <xdr14:xfrm>
            <a:off x="5225040" y="6143040"/>
            <a:ext cx="230400" cy="1241640"/>
          </xdr14:xfrm>
        </xdr:contentPart>
      </mc:Choice>
      <mc:Fallback xmlns="">
        <xdr:pic>
          <xdr:nvPicPr>
            <xdr:cNvPr id="37" name="Ink 36">
              <a:extLst>
                <a:ext uri="{FF2B5EF4-FFF2-40B4-BE49-F238E27FC236}">
                  <a16:creationId xmlns:a16="http://schemas.microsoft.com/office/drawing/2014/main" id="{879A0CEC-3E5E-896F-8E25-FCAFB1C749FC}"/>
                </a:ext>
              </a:extLst>
            </xdr:cNvPr>
            <xdr:cNvPicPr/>
          </xdr:nvPicPr>
          <xdr:blipFill>
            <a:blip xmlns:r="http://schemas.openxmlformats.org/officeDocument/2006/relationships" r:embed="rId22"/>
            <a:stretch>
              <a:fillRect/>
            </a:stretch>
          </xdr:blipFill>
          <xdr:spPr>
            <a:xfrm>
              <a:off x="5216400" y="6134040"/>
              <a:ext cx="248040" cy="1259280"/>
            </a:xfrm>
            <a:prstGeom prst="rect">
              <a:avLst/>
            </a:prstGeom>
          </xdr:spPr>
        </xdr:pic>
      </mc:Fallback>
    </mc:AlternateContent>
    <xdr:clientData/>
  </xdr:twoCellAnchor>
  <xdr:twoCellAnchor editAs="oneCell">
    <xdr:from>
      <xdr:col>8</xdr:col>
      <xdr:colOff>474280</xdr:colOff>
      <xdr:row>31</xdr:row>
      <xdr:rowOff>2580</xdr:rowOff>
    </xdr:from>
    <xdr:to>
      <xdr:col>8</xdr:col>
      <xdr:colOff>653200</xdr:colOff>
      <xdr:row>32</xdr:row>
      <xdr:rowOff>162360</xdr:rowOff>
    </xdr:to>
    <mc:AlternateContent xmlns:mc="http://schemas.openxmlformats.org/markup-compatibility/2006" xmlns:xdr14="http://schemas.microsoft.com/office/excel/2010/spreadsheetDrawing">
      <mc:Choice Requires="xdr14">
        <xdr:contentPart xmlns:r="http://schemas.openxmlformats.org/officeDocument/2006/relationships" r:id="rId23">
          <xdr14:nvContentPartPr>
            <xdr14:cNvPr id="40" name="Ink 39">
              <a:extLst>
                <a:ext uri="{FF2B5EF4-FFF2-40B4-BE49-F238E27FC236}">
                  <a16:creationId xmlns:a16="http://schemas.microsoft.com/office/drawing/2014/main" id="{DA2C9657-56A9-5FC0-5717-A6261769E446}"/>
                </a:ext>
              </a:extLst>
            </xdr14:cNvPr>
            <xdr14:cNvContentPartPr/>
          </xdr14:nvContentPartPr>
          <xdr14:nvPr macro=""/>
          <xdr14:xfrm>
            <a:off x="5986080" y="6898680"/>
            <a:ext cx="178920" cy="350280"/>
          </xdr14:xfrm>
        </xdr:contentPart>
      </mc:Choice>
      <mc:Fallback xmlns="">
        <xdr:pic>
          <xdr:nvPicPr>
            <xdr:cNvPr id="40" name="Ink 39">
              <a:extLst>
                <a:ext uri="{FF2B5EF4-FFF2-40B4-BE49-F238E27FC236}">
                  <a16:creationId xmlns:a16="http://schemas.microsoft.com/office/drawing/2014/main" id="{DA2C9657-56A9-5FC0-5717-A6261769E446}"/>
                </a:ext>
              </a:extLst>
            </xdr:cNvPr>
            <xdr:cNvPicPr/>
          </xdr:nvPicPr>
          <xdr:blipFill>
            <a:blip xmlns:r="http://schemas.openxmlformats.org/officeDocument/2006/relationships" r:embed="rId24"/>
            <a:stretch>
              <a:fillRect/>
            </a:stretch>
          </xdr:blipFill>
          <xdr:spPr>
            <a:xfrm>
              <a:off x="5977080" y="6890040"/>
              <a:ext cx="196560" cy="367920"/>
            </a:xfrm>
            <a:prstGeom prst="rect">
              <a:avLst/>
            </a:prstGeom>
          </xdr:spPr>
        </xdr:pic>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50800</xdr:colOff>
      <xdr:row>0</xdr:row>
      <xdr:rowOff>38100</xdr:rowOff>
    </xdr:from>
    <xdr:to>
      <xdr:col>0</xdr:col>
      <xdr:colOff>1828165</xdr:colOff>
      <xdr:row>32</xdr:row>
      <xdr:rowOff>19051</xdr:rowOff>
    </xdr:to>
    <mc:AlternateContent xmlns:mc="http://schemas.openxmlformats.org/markup-compatibility/2006" xmlns:a14="http://schemas.microsoft.com/office/drawing/2010/main">
      <mc:Choice Requires="a14">
        <xdr:graphicFrame macro="">
          <xdr:nvGraphicFramePr>
            <xdr:cNvPr id="4" name="Department">
              <a:extLst>
                <a:ext uri="{FF2B5EF4-FFF2-40B4-BE49-F238E27FC236}">
                  <a16:creationId xmlns:a16="http://schemas.microsoft.com/office/drawing/2014/main" id="{FFD0A4D0-9989-40B6-B73B-A88B291BB38D}"/>
                </a:ext>
              </a:extLst>
            </xdr:cNvPr>
            <xdr:cNvGraphicFramePr/>
          </xdr:nvGraphicFramePr>
          <xdr:xfrm>
            <a:off x="0" y="0"/>
            <a:ext cx="0" cy="0"/>
          </xdr:xfrm>
          <a:graphic>
            <a:graphicData uri="http://schemas.microsoft.com/office/drawing/2010/slicer">
              <sle:slicer xmlns:sle="http://schemas.microsoft.com/office/drawing/2010/slicer" name="Department"/>
            </a:graphicData>
          </a:graphic>
        </xdr:graphicFrame>
      </mc:Choice>
      <mc:Fallback xmlns="">
        <xdr:sp macro="" textlink="">
          <xdr:nvSpPr>
            <xdr:cNvPr id="0" name=""/>
            <xdr:cNvSpPr>
              <a:spLocks noTextEdit="1"/>
            </xdr:cNvSpPr>
          </xdr:nvSpPr>
          <xdr:spPr>
            <a:xfrm>
              <a:off x="50800" y="698500"/>
              <a:ext cx="1996440" cy="60769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aft%20of%20Liberal%20Arts%20Programme%20Templ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modules"/>
      <sheetName val="Thematic clusters"/>
      <sheetName val="Option A"/>
      <sheetName val="UCIL"/>
      <sheetName val="UGPDs"/>
      <sheetName val="Sheet6"/>
      <sheetName val="Sheet8"/>
      <sheetName val="TEST FORM"/>
      <sheetName val="Draft of Liberal Arts Programme"/>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12.344"/>
    </inkml:context>
    <inkml:brush xml:id="br0">
      <inkml:brushProperty name="width" value="0.05" units="cm"/>
      <inkml:brushProperty name="height" value="0.05" units="cm"/>
      <inkml:brushProperty name="color" value="#E71224"/>
    </inkml:brush>
  </inkml:definitions>
  <inkml:trace contextRef="#ctx0" brushRef="#br0">531 2355 24575,'-19'0'0,"-4"0"0,-6 0 0,-14-5 0,-4-4 0,2-4 0,5-5 0,13 1 0,1-1 0,3-1 0,5 4 0,1-3 0,3 0 0,1 2 0,3-2 0,1 0 0,1-3 0,-1 0 0,1-3 0,-2-6 0,0-3 0,0-8 0,-4-3 0,3-1 0,0 1 0,2 4 0,1 4 0,2 2 0,0 3 0,3-4 0,0 6 0,2 3 0,0 2 0,1 3 0,0-3 0,0-3 0,0-6 0,3-1 0,1-6 0,6-4 0,7-5 0,2-5 0,1 0 0,-1 0 0,0 5 0,1 3 0,-1 1 0,-1 4 0,-3 9 0,2-1 0,1 8 0,-1 3 0,4-3 0,-1 2 0,4-1 0,3-4 0,1 0 0,9-9 0,5-4 0,3-2 0,2-3 0,8-4 0,4-1 0,3-2 0,1 0 0,-7 4 0,4 0 0,-5 5 0,-4 7 0,-2 2 0,-4 3 0,1 7 0,-2 0 0,0 7 0,-1 3 0,4 0 0,8 6 0,11 2 0,4 4 0,11 1-681,6 2 681,-41 3 0,1 2 0,-1 2 0,-2 1 0,37 16 0,-7 7 0,-2 3 0,5 6 0,-8 3 0,-10 2 0,-6-2 0,-9 0 0,-5 3 0,-7-1 0,-6 1 0,-4 3 681,-2 5-681,-3 4 0,-2 3 0,-6-7 0,-4-1 0,-2 1 0,-3 1 0,0 5 0,0 1 0,0 1 0,0-3 0,0-1 0,0-3 0,-2 0 0,-3-2 0,-5-2 0,-4 0 0,-2-2 0,0 1 0,-2 0 0,-1-1 0,0-3 0,-2-1 0,-1-3 0,1-4 0,1-4 0,0-5 0,1-2 0,-3 0 0,1-2 0,0-3 0,-2 2 0,1-2 0,-5 3 0,-1-2 0,-5-2 0,-6 1 0,-1-1 0,-4-3 0,1-3 0,-1-3 0,-4 1 0,-1 0 0,-3-1 0,2 1 0,0-1 0,-3 1 0,4 0 0,0-1 0,1 1 0,4-4 0,0 0 0,1-1 0,1-1 0,-2 1 0,-4-2 0,-3-1 0,-10 1 0,2-2 0,-3-1 0,3-2 0,8 0 0,1-1 0,4 0 0,2 0 0,4 0 0,7 0 0,4 0 0,4 0 0,1 0 0,4 0 0,4 0 0,0 0 0,2 0 0,-2 0 0,3 0 0,0 0 0,-1 0 0,0 0 0,2 0 0,2-2 0,-1-1 0,0-5 0,-1-1 0,-1 0 0,3 0 0,-1-2 0,0-1 0,2 0 0,0 0 0,1 2 0,-2 2 0,6 3 0,0 2 0</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2:54.788"/>
    </inkml:context>
    <inkml:brush xml:id="br0">
      <inkml:brushProperty name="width" value="0.05" units="cm"/>
      <inkml:brushProperty name="height" value="0.05" units="cm"/>
      <inkml:brushProperty name="color" value="#E71224"/>
    </inkml:brush>
  </inkml:definitions>
  <inkml:trace contextRef="#ctx0" brushRef="#br0">2565 1 24575,'-19'2'0,"-2"6"0,-8 11 0,-7 12 0,-4 9 0,-2 2 0,6-3 0,5-2 0,0-2 0,-1 1 0,-1 3 0,-3 1 0,0 4 0,-1 0 0,-2-3 0,3-2 0,2-4 0,3-3 0,7-7 0,2-4 0,4-4 0,-1 1 0,-3 1 0,1 2 0,1-1 0,0 1 0,1 0 0,-1 2 0,-1 1 0,0 0 0,1-1 0,1-1 0,1 2 0,-2 0 0,1 0 0,1 3 0,-1 0 0,-1 4 0,-1 2 0,-4 4 0,1 1 0,2 3 0,0 0 0,1 0 0,2-4 0,-5-1 0,-2 1 0,1 0 0,-6 7 0,3-1 0,-5 3 0,0 1 0,-1-4 0,-2 4 0,-1 0 0,-2 6 0,1 3 0,2-3 0,1-1 0,1-4 0,3-3 0,1 1 0,5-4 0,-1-4 0,2 0 0,3-7 0,1 0 0,0-5 0,3-2 0,1-3 0,2-3 0,2-1 0,0 3 0,-2-1 0,2-1 0,2 0 0,0-5 0,0 4 0,-1-2 0,1 0 0,-1 2 0,0 1 0,1 3 0,-2-1 0,1 1 0,0 2 0,-1 4 0,0 4 0,-2 2 0,-1 1 0,-1 0 0,2 3 0,1 0 0,2 0 0,-2 0 0,2-7 0,1-1 0,-1 3 0,-1-2 0,3-1 0,0-2 0,2-6 0,1 3 0,-2-2 0,0-1 0,-1 0 0,1-3 0,-1 0 0,2 0 0,1-2 0,-1-1 0,2 0 0,2-2 0,-3-1 0,1 0 0,1-3 0,-1 0 0,-1 0 0,1 0 0,3 0 0,-2-1 0,2-1 0,-3 1 0,1 1 0,1 0 0,-1 0 0,1 1 0,-1-1 0,2 0 0,0 0 0,-1 1 0,1-1 0,-2 0 0,0 1 0,-1-1 0,1 1 0,1-1 0,-2 1 0,2-1 0,-1-2 0,-1-1 0,3 1 0,-3-1 0,3 2 0,-2 0 0,0 0 0,1 1 0,-2 0 0,1 0 0,-2 0 0,-1 0 0,2 0 0,3 0 0,-3-2 0,3 0 0,-4-2 0,2-1 0,1 3 0,-1 0 0,2 2 0,-4-2 0,2-1 0,1 0 0,-1 0 0,1 2 0,-1 1 0,-1-1 0,3 1 0,-2-2 0,0-1 0,1 1 0,-1-2 0,1 1 0,-1 0 0,-2 1 0,4 1 0,0-4 0,2 0 0</inkml:trace>
  <inkml:trace contextRef="#ctx0" brushRef="#br0" timeOffset="2459">2191 48 24575,'20'0'0,"3"0"0,1 0 0,0 0 0,4 0 0,-3 0 0,4 0 0,-4 0 0,-5 0 0,-2 0 0,-3 0 0,-4 0 0,-1 0 0,0 0 0,-1 0 0,1 0 0,0 0 0,0 0 0,-1 0 0,1 0 0,-1 0 0,1 0 0,0 0 0,-3-2 0,-1-3 0,1 0 0,-1 0 0,0 1 0,2 1 0,-1-1 0,-1-3 0,-2 1 0,-1 1 0,-3 5 0,0 5 0,0 2 0,0 1 0,-2 0 0,-2 1 0,-2 0 0,-1 3 0,1-1 0,-2 2 0,1 1 0,-2 1 0,2 0 0,-2 0 0,-1 3 0,-1-3 0,1 3 0,1-1 0,2 2 0,-2 1 0,1 0 0,-3 1 0,-1 0 0,2-1 0,1 0 0,2 0 0,-2 1 0,4-4 0,-2-3 0,3-2 0,-1-1 0,1 0 0,1 0 0,0 0 0,2-1 0,1-1 0,0 0 0,0 0 0,0-4 0,0 0 0</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3:01.510"/>
    </inkml:context>
    <inkml:brush xml:id="br0">
      <inkml:brushProperty name="width" value="0.05" units="cm"/>
      <inkml:brushProperty name="height" value="0.05" units="cm"/>
      <inkml:brushProperty name="color" value="#E71224"/>
    </inkml:brush>
  </inkml:definitions>
  <inkml:trace contextRef="#ctx0" brushRef="#br0">1 3448 24575,'0'-11'0,"0"-5"0,0-18 0,0-6 0,0-7 0,0 4 0,0 12 0,0-1 0,0 4 0,0-3 0,0-3 0,0 0 0,0 0 0,0 0 0,0-3 0,0-1 0,0 0 0,0 1 0,0 3 0,0 0 0,0 3 0,0 1 0,0 3 0,0 0 0,1 3 0,1 2 0,1 2 0,1 0 0,-2-2 0,2-2 0,0 0 0,-1 2 0,2 0 0,0 1 0,-3 0 0,2 0 0,1 0 0,1 0 0,1 2 0,-3 1 0,1-2 0,2-1 0,2-6 0,0 0 0,2-1 0,-1-2 0,1 0 0,-2 2 0,0 1 0,0-1 0,0-1 0,2-6 0,-1-2 0,2 3 0,-2-1 0,1 3 0,0 1 0,-1 0 0,-1 2 0,-1-2 0,0 3 0,-2 1 0,1-4 0,1 1 0,-2-4 0,2 1 0,-3-1 0,1-1 0,-1 1 0,-1 0 0,0 1 0,-2-1 0,2 4 0,-2 3 0,-1 6 0,1 3 0,1 1 0,1 1 0,-1 1 0,-1 2 0,0 2 0,-2 1 0,0 0 0,0 0 0,2 0 0,0 1 0,1-3 0,0 0 0,0-3 0,2-2 0,-1-1 0,-2-3 0,3 3 0,-3 1 0,1-1 0,-1 1 0,0-4 0,1 4 0,0 2 0,-1 2 0,-2 2 0,0-1 0,0 2 0,0 0 0,0 1 0,0-1 0,1 1 0,1-1 0,0 1 0,0 0 0,0-3 0,1 0 0,0-3 0,-1-2 0,-2-1 0,2-3 0,1 3 0,-1 0 0,2 1 0,-1 2 0,0 0 0,1 2 0,-3 1 0,2-4 0,-1 1 0,0-3 0,0 1 0,2-1 0,1-2 0,0-3 0,0-1 0,0 0 0,0-2 0,0 1 0,0-3 0,1 1 0,-2-1 0,1 1 0,0 2 0,0 4 0,0 3 0,-3 3 0,-1 0 0,-1 0 0,0 3 0,2 1 0,0 2 0,0 1 0,0-1 0,-1 0 0,0 2 0,2 1 0,-1-1 0,0 0 0,-2-1 0,0-1 0,0 1 0,2 1 0,0 1 0,-1 0 0,1 0 0,-2-3 0,0 5 0,0 0 0</inkml:trace>
  <inkml:trace contextRef="#ctx0" brushRef="#br0" timeOffset="2166">376 323 24575,'0'-11'0,"0"0"0,3 0 0,1-3 0,3-1 0,1-4 0,1 1 0,0-3 0,1 1 0,0 1 0,-1 3 0,1 3 0,-1 1 0,-2-1 0,0 1 0,-2 0 0,-1 2 0,0 1 0,-1 1 0,0 1 0,-1 1 0,0 0 0,2 1 0,0 0 0,2 3 0,1 0 0,-1-1 0,-2-1 0,-1 0 0,1 3 0,0 2 0,0 6 0,-2 4 0,2 2 0,-1 1 0,1 1 0,0-1 0,1-1 0,0-1 0,-2-2 0,0 0 0,0-1 0,-1 1 0,0-1 0,-1 0 0,1-1 0,0-2 0,1 1 0,-1 0 0,-2 2 0,0 0 0,0 0 0,0-1 0,0 0 0,0 1 0,0 1 0,0-2 0,1 1 0,2-1 0,-1 1 0,1-2 0,0 0 0,-1 0 0,1 0 0,-3 2 0,0-1 0,0-3 0,0-1 0</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3:05.846"/>
    </inkml:context>
    <inkml:brush xml:id="br0">
      <inkml:brushProperty name="width" value="0.05" units="cm"/>
      <inkml:brushProperty name="height" value="0.05" units="cm"/>
      <inkml:brushProperty name="color" value="#E71224"/>
    </inkml:brush>
  </inkml:definitions>
  <inkml:trace contextRef="#ctx0" brushRef="#br0">493 973 24575,'0'-11'0,"0"0"0,0 3 0,0-2 0,0-3 0,0-1 0,0-2 0,0 0 0,0 1 0,0-5 0,-2-2 0,-1-2 0,-4-3 0,0-1 0,-1 2 0,-1-1 0,1 0 0,-3 3 0,1 0 0,-1 0 0,3 2 0,0 1 0,0 0 0,0 6 0,1-2 0,1 3 0,0 1 0,1 0 0,-1 0 0,-1-1 0,-1 0 0,-1-1 0,1 0 0,1 0 0,0-1 0,-1 1 0,-2 0 0,1 0 0,-1-1 0,2 1 0,0 2 0,1 1 0,2 0 0,-2 1 0,0 1 0,0 1 0,-1 1 0,2-1 0,-1 0 0,1 0 0,-1 0 0,0 2 0,2 0 0,0 1 0,0-1 0,0-1 0,-1 0 0,-1-2 0,-1 1 0,-1-1 0,2 1 0,0 2 0,3 1 0,-1-1 0,-1 0 0,1-2 0,-1 2 0,2 1 0,0 2 0,-1 0 0,0 0 0,1-1 0,-1-1 0,3 3 0,0-1 0</inkml:trace>
  <inkml:trace contextRef="#ctx0" brushRef="#br0" timeOffset="1822">0 396 24575,'0'-10'0,"0"-1"0,0-5 0,0-2 0,0 0 0,0-2 0,0-2 0,0 1 0,0 0 0,0 1 0,0 2 0,0 2 0,0 0 0,0 2 0,0 0 0,0 2 0,0 1 0,0 1 0,0 1 0,0-1 0,0 0 0,0 1 0,0-1 0,0 1 0,0 0 0,0 1 0,0-1 0,2 3 0,2 2 0,3 2 0,1 1 0,1 1 0,0 0 0,-1 0 0,2 0 0,-1 0 0,0 0 0,0 0 0,-1 1 0,0 2 0,2 2 0,2 1 0,4 1 0,1 0 0,3 1 0,-1-1 0,-1 0 0,2-2 0,-1 0 0,-1 0 0,0-2 0,-2 0 0,-3-1 0,-1-2 0,-2 2 0,-1 1 0,0-1 0,1 0 0,-1-2 0,0 0 0,-2 2 0,-1 1 0,0-1 0,0 0 0,2-2 0,0 0 0,1 0 0,0 2 0,0 0 0,0 0 0,0 0 0,0 1 0,1-1 0,-6 3 0,0-3 0,-6 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16.536"/>
    </inkml:context>
    <inkml:brush xml:id="br0">
      <inkml:brushProperty name="width" value="0.05" units="cm"/>
      <inkml:brushProperty name="height" value="0.05" units="cm"/>
      <inkml:brushProperty name="color" value="#E71224"/>
    </inkml:brush>
  </inkml:definitions>
  <inkml:trace contextRef="#ctx0" brushRef="#br0">0 1431 24575,'0'-12'0,"0"-2"0,0-5 0,0-1 0,0-4 0,0-5 0,0-4 0,0 0 0,0 2 0,0 4 0,0 4 0,0-1 0,0 1 0,0-1 0,0 1 0,0-3 0,0 2 0,0-5 0,0-2 0,2 0 0,3-2 0,1 2 0,2-1 0,0 3 0,0 4 0,3 3 0,-1 1 0,1 0 0,1-3 0,-1-3 0,1-4 0,3-3 0,0 0 0,3 1 0,2-1 0,0 0 0,3 4 0,1 0 0,-2 4 0,2 1 0,1 4 0,-3 2 0,2 0 0,2 0 0,5-3 0,3 0 0,1 0 0,3-1 0,1 0 0,1 0 0,1 1 0,-2 2 0,-1 2 0,-1 2 0,0 2 0,-3 2 0,0 0 0,-2 1 0,-3 3 0,-2 2 0,8 4 0,3 2 0,14 0 0,2 0 0,7 0 0,15 5 0,7 9 0,-32-1 0,1 3-575,5 5 1,-1 3 574,-4 0 0,1 2 0,3 5 0,1 2 0,-4-2 0,0 2 0,-1-1 0,-1 1 0,1 1 0,-3 1 0,32 25-176,-6 2 176,-11-3 0,-10-5 0,-9-4 0,-8-2 0,-10-4 0,-5-2 1139,-6 3-1139,0-2 186,-6 1-186,-2-3 0,-1-4 0,-4-1 0,-1-3 0,-2-1 0,0-1 0,0-1 0,0 0 0,0-1 0,0 1 0,0 3 0,0-2 0,0 4 0,0-3 0,0-3 0,-2 0 0,-3 0 0,-6 3 0,-3-2 0,-4 1 0,-2 0 0,-1-1 0,-3 4 0,-3-2 0,0-1 0,-4 0 0,-1-2 0,-6 0 0,-2-3 0,-2-3 0,-4 2 0,0-2 0,-4-1 0,-2 0 0,0-2 0,-3 2 0,2-3 0,0-3 0,3 0 0,6-4 0,3 0 0,3 0 0,1-1 0,1 0 0,1-2 0,-1-1 0,0-2 0,-1-3 0,-3 0 0,-1-3 0,3 0 0,0 0 0,3 0 0,0 0 0,2 0 0,-1 0 0,-1 0 0,-4-2 0,-6-3 0,-7-4 0,0-3 0,-1 0 0,2-2 0,3 0 0,-3-4 0,2 0 0,3 0 0,5 1 0,7 0 0,4 1 0,5 2 0,3 1 0,5 2 0,5 2 0,3-1 0,3 1 0,0-3 0,2 1 0,-2-1 0,1-1 0,-3 3 0,1-4 0,0 1 0,0-2 0,0 0 0,1 0 0,1 0 0,-3-1 0,1 1 0,-1 0 0,0-2 0,1 1 0,-2-2 0,-4 1 0,0-2 0,-1 1 0,1 0 0,1 1 0,2 1 0,0 1 0,0 1 0,-1 2 0,2 0 0,0 1 0,2 0 0,0 1 0,2-3 0,1 1 0,-4 2 0,2-3 0,-1 1 0,1 0 0,1-2 0,0 0 0,0 2 0,0 0 0,1 3 0,-1 0 0,-1 0 0,1-1 0,3-1 0,-2-1 0,-2 0 0,1 0 0,1 3 0,-1 1 0,4 4 0,0 2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26.661"/>
    </inkml:context>
    <inkml:brush xml:id="br0">
      <inkml:brushProperty name="width" value="0.05" units="cm"/>
      <inkml:brushProperty name="height" value="0.05" units="cm"/>
      <inkml:brushProperty name="color" value="#E71224"/>
    </inkml:brush>
  </inkml:definitions>
  <inkml:trace contextRef="#ctx0" brushRef="#br0">487 907 24575,'-13'0'0,"-3"-2"0,-10-3 0,-4-5 0,-6-4 0,-1-2 0,3 0 0,-1-1 0,3 1 0,-3 2 0,4-1 0,3 1 0,6 1 0,6-1 0,-1 2 0,4 1 0,3 1 0,3 2 0,-2-1 0,1-1 0,-2 1 0,3 1 0,1 1 0,2 0 0,1 0 0,2-2 0,1 0 0,0-3 0,0 0 0,0 0 0,0-3 0,-1 0 0,1-1 0,0-2 0,0 4 0,0-1 0,0-2 0,0-1 0,0-3 0,0 1 0,0 2 0,0 0 0,0 0 0,0-2 0,2-3 0,3-1 0,3 0 0,3 3 0,1-1 0,0 1 0,0 2 0,1 1 0,1 2 0,0 1 0,1-1 0,1 1 0,-2 0 0,1 1 0,-1 2 0,1 3 0,-5-1 0,1 1 0,1 0 0,1 2 0,1 0 0,0 2 0,-2 3 0,-2-1 0,-1 2 0,2-1 0,-1-1 0,3 1 0,2 2 0,-1-1 0,2 1 0,0 0 0,1 0 0,4 0 0,-4 0 0,5 0 0,-2 0 0,1 0 0,0 0 0,1 0 0,-2 0 0,1 2 0,3 3 0,-3 0 0,3 3 0,-4-2 0,0-1 0,0 2 0,-2-1 0,4-1 0,-1 2 0,-2 0 0,-3-1 0,-3 1 0,-3-3 0,2 1 0,-1 0 0,1 0 0,-2 1 0,0 1 0,-4 2 0,-1-2 0,-2 0 0,-1-1 0,1 1 0,-3 2 0,0-1 0,0 0 0,0 0 0,0 0 0,0 1 0,0 0 0,0 0 0,0 1 0,0-1 0,0 0 0,0 0 0,0 0 0,0 1 0,0-1 0,0 0 0,0 0 0,0 1 0,0-1 0,0 0 0,0 1 0,0-1 0,0 0 0,0 0 0,0 3 0,0 0 0,0 0 0,0 1 0,0 0 0,0 0 0,0 2 0,0 2 0,0-2 0,0 0 0,0-2 0,0-2 0,0-2 0,0 1 0,0-1 0,0 0 0,0 0 0,0 1 0,0-1 0,0 0 0,0 0 0,0 0 0,0 0 0,-3 0 0,0 0 0,-2-1 0,0 0 0,3 0 0,-4 1 0,3 0 0,-1 1 0,-1-1 0,3 0 0,-2 0 0,0 0 0,1 0 0,-3 0 0,2 0 0,0 1 0,-1-1 0,2 1 0,-3-1 0,0 0 0,1 0 0,-1 0 0,3 0 0,-2-2 0,3 0 0,-4-2 0,0-2 0,1 1 0,-2 0 0,0 1 0,-4-1 0,1 1 0,1-1 0,2 1 0,-1 0 0,0-1 0,-3-1 0,-1 1 0,2-2 0,-1 0 0,1 0 0,1-2 0,-2 0 0,2 0 0,-2 0 0,1 0 0,0 0 0,-1 0 0,1 0 0,-1 0 0,2 0 0,-1 0 0,1 0 0,-2 0 0,0 0 0,3 2 0,1 0 0,0 1 0,2-1 0,2-2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30.269"/>
    </inkml:context>
    <inkml:brush xml:id="br0">
      <inkml:brushProperty name="width" value="0.05" units="cm"/>
      <inkml:brushProperty name="height" value="0.05" units="cm"/>
      <inkml:brushProperty name="color" value="#E71224"/>
    </inkml:brush>
  </inkml:definitions>
  <inkml:trace contextRef="#ctx0" brushRef="#br0">450 868 24575,'-9'0'0,"0"0"0,-3 0 0,-1 0 0,-1 0 0,0 0 0,0 0 0,-1 0 0,0 0 0,-2 0 0,1 0 0,2 0 0,3 0 0,3 0 0,-2 0 0,-3-2 0,0 0 0,1 0 0,3 0 0,1 0 0,-1-1 0,0-1 0,1-1 0,0 3 0,-1-2 0,0 1 0,1-2 0,0-1 0,-1 1 0,-1-2 0,2 0 0,-1 0 0,1-3 0,0 1 0,-2 0 0,2-1 0,0 1 0,1-3 0,2 1 0,-1-2 0,3-2 0,-4 0 0,2-4 0,2-1 0,0-1 0,1 2 0,-1 1 0,1 1 0,0 0 0,-1 1 0,1 2 0,0 1 0,0 0 0,2 2 0,0 1 0,0-3 0,0 1 0,0-1 0,0 2 0,0 1 0,0 1 0,0 0 0,0 1 0,0 1 0,0-3 0,0-2 0,0-1 0,1 1 0,3 0 0,2 1 0,0-2 0,0 1 0,0 0 0,2-1 0,0 1 0,0-3 0,1 3 0,1-3 0,1 0 0,0-1 0,1 1 0,-1 2 0,0-1 0,0 1 0,0 1 0,2 0 0,-2 3 0,3-1 0,-2 1 0,0 1 0,0-1 0,0 0 0,2 0 0,0-1 0,0 2 0,0 0 0,-2 2 0,1 2 0,1 2 0,0 1 0,1 1 0,-1 0 0,0-1 0,0 1 0,-2 0 0,-1 0 0,0 0 0,0 0 0,1 0 0,-1 0 0,-1 0 0,-2 0 0,1 0 0,-2 1 0,1 3 0,-1 2 0,0 2 0,2-1 0,-3 0 0,0 0 0,-3-2 0,1 2 0,-2 0 0,1-2 0,0 2 0,0-1 0,-1 1 0,0 2 0,-1 0 0,2 1 0,-1-1 0,0 0 0,1 1 0,-2-1 0,1 0 0,0 0 0,1 0 0,1 1 0,0-1 0,0 0 0,-1 2 0,1 0 0,0-1 0,0 2 0,1 0 0,-2 1 0,-1-1 0,-2-3 0,1 1 0,-1-1 0,0 1 0,0-1 0,0 1 0,0-1 0,0 2 0,0 1 0,0 1 0,0-1 0,0-3 0,0 0 0,0 0 0,0 1 0,0-1 0,0-1 0,0 0 0,0 0 0,0 0 0,0 1 0,0 0 0,0 0 0,0 0 0,0 0 0,0 1 0,0-1 0,0 0 0,0 1 0,0-1 0,-1 1 0,-2 1 0,1 1 0,-2 1 0,2 1 0,-3-1 0,1-1 0,2 2 0,-2-2 0,1 0 0,-1 2 0,-1-2 0,3-1 0,-2-1 0,3 0 0,-3 1 0,-1 2 0,2-2 0,-2-1 0,2 0 0,0-1 0,0 1 0,0-1 0,0-1 0,0-1 0,-1-2 0,-1-1 0,1 3 0,-2 0 0,0 2 0,-2-1 0,0 1 0,1-3 0,0 0 0,-2-2 0,2-2 0,-2 1 0,1-3 0,-1 0 0,1 0 0,0 0 0,0 0 0,2 0 0,3 0 0</inkml:trace>
  <inkml:trace contextRef="#ctx0" brushRef="#br0" timeOffset="2747">1065 895 24575,'0'-11'0,"0"1"0,0-2 0,0-5 0,0-2 0,0-2 0,0-1 0,0 3 0,0-5 0,0 3 0,0 2 0,0-2 0,0 7 0,0 0 0,0 2 0,0 1 0,0-1 0,0-1 0,0 3 0,0 0 0,0 1 0,0-1 0,0 2 0,0-2 0,0 1 0,0 0 0,0 0 0,0-1 0,0 1 0,0 0 0,0-1 0,0 1 0,0 0 0,0-3 0,0-3 0,0 0 0,1 0 0,1-2 0,2 0 0,3-3 0,-2 0 0,1 3 0,0-2 0,0-1 0,4 0 0,-1-2 0,2 1 0,1 0 0,1 3 0,1 0 0,0 2 0,2 0 0,-1 0 0,2 5 0,-4 1 0,1 3 0,0 1 0,0 2 0,-1 1 0,-2 3 0,0 0 0,-1 0 0,-1 0 0,1 0 0,-1 0 0,0 0 0,-1 2 0,0 2 0,-2 2 0,-1 2 0,-1 1 0,1 0 0,-2 3 0,-1 0 0,-2 2 0,0 1 0,0-2 0,0 1 0,0-1 0,0 1 0,0 1 0,0-3 0,0 3 0,0-3 0,0 2 0,0 2 0,0-1 0,0 0 0,0 0 0,0 2 0,1 2 0,2 1 0,1 2 0,0 2 0,0 0 0,0-1 0,-1-1 0,-1-1 0,3 3 0,-2 0 0,-1 0 0,1-1 0,-3-2 0,0-2 0,0-2 0,0-1 0,0-1 0,0 0 0,0-3 0,0-1 0,0-3 0,0 2 0,0 1 0,0 1 0,0 1 0,0 0 0,0-1 0,0 1 0,0 2 0,0 0 0,-2 2 0,0-2 0,-2-2 0,-2 1 0,-1-1 0,1-1 0,-1 0 0,1-2 0,-2 0 0,2-1 0,0-2 0,-1-2 0,1-3 0,-3-2 0,2 0 0,0 0 0,-1 0 0,0 0 0,0 0 0,1 0 0,-2 0 0,0 0 0,1 0 0,-1 0 0,1 0 0,-1 0 0,0 0 0,1 0 0,-1 0 0,0 0 0,1 0 0,1-2 0,1-1 0,0-1 0,-1-1 0,0 0 0,3 1 0,-2-1 0,1-1 0,-4 0 0,2-3 0,1 2 0,1 0 0,1 3 0,1-1 0,-2 0 0,0 1 0,3-3 0,-2 2 0,2-2 0,-2 0 0,-1 0 0,3-2 0,-1 2 0,0 1 0,0-1 0,1 0 0,2-1 0,0 0 0,0 4 0,0-1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37.195"/>
    </inkml:context>
    <inkml:brush xml:id="br0">
      <inkml:brushProperty name="width" value="0.05" units="cm"/>
      <inkml:brushProperty name="height" value="0.05" units="cm"/>
      <inkml:brushProperty name="color" value="#E71224"/>
    </inkml:brush>
  </inkml:definitions>
  <inkml:trace contextRef="#ctx0" brushRef="#br0">10 1369 24575,'-5'-6'0,"1"-5"0,4-17 0,0-1 0,0-12 0,0 10 0,0-6 0,0-1 0,0-3 0,0 1 0,0-3 0,0 5 0,0 0 0,0-2 0,0 6 0,0-1 0,0 1 0,0 5 0,0 3 0,0 0 0,0 1 0,0-2 0,2-4 0,3-3 0,4-3 0,2-5 0,0 2 0,4-2 0,0 0 0,-1 4 0,3 1 0,-3 5 0,0 5 0,-1 4 0,-1 5 0,0 3 0,-1 1 0,2 1 0,-2 0 0,2-2 0,4-2 0,0 0 0,5-1 0,1 1 0,4 1 0,1 1 0,0 2 0,2 2 0,-2 3 0,5 2 0,2-2 0,0 2 0,2 2 0,-3 2 0,2 2 0,5 0 0,1 0 0,2 0 0,0 0 0,1 0 0,0 0 0,-6 0 0,1 0 0,-8 1 0,0 3 0,-4 3 0,-6 3 0,1 0 0,-2 0 0,-2 0 0,-1 0 0,0 0 0,-2 0 0,-1 0 0,-3 0 0,-2 2 0,0 0 0,0 0 0,0 3 0,-1-3 0,-1 0 0,-1 2 0,-3-2 0,1 3 0,2 0 0,-1-1 0,1 1 0,-1 0 0,1 1 0,0 4 0,3 2 0,0 2 0,1 1 0,0 1 0,0 1 0,0 6 0,0 3 0,3 4 0,1 4 0,0 0 0,0 1 0,-3-3 0,0-5 0,-1 1 0,0-4 0,-2 0 0,-1 0 0,-2-4 0,-3 0 0,0 0 0,-3-5 0,0 2 0,0-2 0,0 0 0,0-2 0,0-2 0,0-3 0,0-1 0,0 0 0,-2-1 0,-2-1 0,-3 0 0,-2-2 0,-1-1 0,1-2 0,-3 0 0,0 0 0,-1-1 0,-1 1 0,1 0 0,-2-1 0,0 1 0,0 0 0,1-1 0,-1-1 0,-2-2 0,-1 1 0,-2 1 0,2 2 0,2-1 0,1 2 0,0 0 0,-4 2 0,1 2 0,0 0 0,1 0 0,0-2 0,2 2 0,0-2 0,1 0 0,2-1 0,-1-3 0,1 1 0,2 0 0,-3 0 0,1-1 0,1 1 0,-1-2 0,3-2 0,-3 1 0,0 0 0,-3 1 0,0-2 0,3 0 0,-3-1 0,1 1 0,-2 0 0,-1 0 0,-1-1 0,0-1 0,0-1 0,3 0 0,-1-1 0,1-2 0,0 1 0,0-1 0,0 0 0,0 0 0,0 0 0,-3 0 0,0 0 0,0 0 0,1 0 0,-1 0 0,0 0 0,1 0 0,-1 0 0,4 0 0,2 0 0,-1-2 0,0-2 0,-2-1 0,0 0 0,0 1 0,2 1 0,1-2 0,2 1 0,0-1 0,1 0 0,-3 0 0,-2-2 0,-2 2 0,2-2 0,2 2 0,3 0 0,-1 0 0,3 1 0,0-1 0,0 2 0,0-1 0,-2 2 0,2-3 0,0 0 0,2 3 0,0-2 0,-1 2 0,0-2 0,-2-1 0,1 1 0,0-1 0,2 0 0,1 1 0,-3 1 0,2-2 0,-2 3 0,0-3 0,0-1 0,-2 0 0,0 0 0,0 1 0,0 1 0,2-2 0,1 1 0,0-1 0,-1 2 0,0 0 0,1-1 0,1 0 0,0-1 0,1-2 0,-1-1 0,1 1 0,-1 1 0,0 0 0,3 1 0,-2-1 0,2-1 0,-2 0 0,0-1 0,-1 1 0,1-2 0,1 1 0,-1 1 0,1 2 0,0-1 0,1 4 0,2-1 0</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06:46.106"/>
    </inkml:context>
    <inkml:brush xml:id="br0">
      <inkml:brushProperty name="width" value="0.05" units="cm"/>
      <inkml:brushProperty name="height" value="0.05" units="cm"/>
      <inkml:brushProperty name="color" value="#E71224"/>
    </inkml:brush>
  </inkml:definitions>
  <inkml:trace contextRef="#ctx0" brushRef="#br0">316 0 24575,'0'19'0,"0"11"0,0 23 0,1 1-926,6 41 926,9-14 0,2 5-1140,-4-10 1,2 2 1139,0-8 0,2 4 0,0-3 0,2 7 0,1-3 0,0 6 0,2 0 0,-1 2 0,0-1 0,0 1 0,2 0 0,-2 0 0,0-2 0,-2-2 0,0-1 0,-1-3 0,0 0 0,-1-1 0,-1-1 0,-3-9 0,0-2 0,0-5 0,-1-1 0,-1-4 0,-1 0 0,2 1 0,2 1 0,-1 5 0,0 0 0,-2-4 0,1-2 0,11 41 751,-8-16-751,5 7 0,-1 0 0,1 3 0,0-3 0,-5-9 0,1 8 0,-2-2 0,0 3 0,2 0 0,2 2 0,-1-4 0,3 2 0,-3-5 0,4 8 0,0 1 0,-3-6 0,4 4 0,-2-8 0,4 2 0,2-1 0,1 3 0,-2-10 0,-2-1 0,-3-7 0,-1-7 0,3 9 0,0-1 422,1-3-422,-1-3 2032,-1-4-2032,0-4 0,0-5 0,-3-3 0,-4-5 0,0-6 0,-1-4 0,-1-5 0,-2-5 0,-4-4 0,-1-2 0,-4-4 0,0 1 0,-2-5 0,0-1 0</inkml:trace>
  <inkml:trace contextRef="#ctx0" brushRef="#br0" timeOffset="1825">331 41 24575,'-10'11'0,"2"4"0,-5 5 0,-3 5 0,-6 10 0,-3 1 0,-1 3 0,0-1 0,-1-5 0,-1 2 0,2-3 0,3-4 0,3-4 0,4-5 0,5-3 0,2-4 0,1-2 0,3-1 0,-2-2 0,5-2 0,0-4 0</inkml:trace>
  <inkml:trace contextRef="#ctx0" brushRef="#br0" timeOffset="3410">344 12 24575,'0'12'0,"2"8"0,6 9 0,10 10 0,7 6 0,5 0 0,0 2 0,3 2 0,-2-4 0,0 2 0,-1-5 0,-4-8 0,-2-1 0,-6-10 0,-2-2 0,-3-5 0,-3-7 0,-5-1 0,-3-1 0,-1-3 0,-1 0 0</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0:11.348"/>
    </inkml:context>
    <inkml:brush xml:id="br0">
      <inkml:brushProperty name="width" value="0.05" units="cm"/>
      <inkml:brushProperty name="height" value="0.05" units="cm"/>
      <inkml:brushProperty name="color" value="#E71224"/>
    </inkml:brush>
  </inkml:definitions>
  <inkml:trace contextRef="#ctx0" brushRef="#br0">4047 1 24575,'-26'14'0,"-2"11"0,-14 18 0,1 8 0,-10 5 0,-5 4 0,-4 7-883,-3 3 883,2-3 0,25-28 0,0-1 0,-32 28 0,-2 5 0,8-7 0,3-7 0,-3 5 0,0-2 0,2-1 0,6-2 0,3-4 290,-1 1-290,2-1 146,-2 1-146,1-2 0,4-3 0,2-6 0,3-4 0,0-2 447,-6 3-447,-6 4 0,2-2 0,1-1 0,2-2 0,1 0 0,0 0 0,5-1 0,-4 1 0,4-1 0,0-1 0,-1 4 0,4 1 0,4 1 0,2 0 0,3-3 0,2-1 0,1-4 0,1 0 0,3-1 0,2-1 0,-1 1 0,-1-1 0,1 0 0,-3 0 0,-1 1 0,0-2 0,0-2 0,1-2 0,-1 0 0,-2 3 0,-4 1 0,-1 5 0,-1-2 0,2-2 0,3-5 0,0-3 0,-4 7 0,6-3 0,3 0 0,6-1 0,-1 1 0,-19 26 0,-8 9 0,-7 8 0,7-2 0,9-15 0,4 0 0,3-3 0,-2-3 0,4-5 0,0-5 0,3-5 0,-1 0 0,0 0 0,0 0 0,-2-3 0,5-4 0,1-3 0,1-3 0,2 2 0,0 1 0,-2 0 0,1 0 0,3-4 0,0-1 0,3-1 0,0-2 0,0 2 0,2-3 0,-1 1 0,4 1 0,0 1 0,-2 0 0,2-1 0,-1 1 0,1-2 0,0 2 0,-1-4 0,1 1 0,2 0 0,0-1 0,1 1 0,2-1 0,-2 1 0,0-4 0,2 3 0,-1-3 0,0 1 0,0-1 0,-1 0 0,2 0 0,0 2 0,-2 0 0,0 2 0,0 0 0,0 2 0,0-2 0,-2-2 0,2-1 0,2-2 0,0-1 0,-1 1 0,1-1 0,0 0 0,1 0 0,-1 0 0,0 1 0,0-2 0,2 0 0,0 0 0,0 0 0,-1 0 0,0 2 0,0-3 0,-2 0 0,1 0 0,0 1 0,0 1 0,0 0 0,3 0 0,-3-2 0,2-1 0,0 0 0,-1-1 0,1 1 0,1 0 0,0 0 0,0 2 0,0 1 0,-1 0 0,0-1 0,1-1 0,0-1 0,-1 0 0,0-2 0,0 2 0,1 0 0,-2-1 0,1 1 0,-3-2 0,2 0 0,0 1 0,0 2 0,-1 1 0,1 2 0,-1-4 0,1 0 0,1 0 0,1 1 0,1-1 0,0-1 0,-1-4 0</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0:17.012"/>
    </inkml:context>
    <inkml:brush xml:id="br0">
      <inkml:brushProperty name="width" value="0.05" units="cm"/>
      <inkml:brushProperty name="height" value="0.05" units="cm"/>
      <inkml:brushProperty name="color" value="#E71224"/>
    </inkml:brush>
  </inkml:definitions>
  <inkml:trace contextRef="#ctx0" brushRef="#br0">1 47 24575,'15'0'0,"1"0"0,0 0 0,2 0 0,3 0 0,-1 0 0,4 0 0,-2 0 0,-2 0 0,-2 0 0,-1 0 0,2 0 0,-3 0 0,2 0 0,-5 0 0,0 0 0,-1 0 0,-3 0 0,1 0 0,-1 0 0,1 0 0,-1 0 0,0 0 0,1 0 0,-1 0 0,0 0 0,1 0 0,-1-2 0,0-1 0,1 1 0,-1-3 0,0 3 0,0-3 0,0 0 0,0 1 0,-1-1 0,1 2 0,-3-1 0,0 2 0,1 0 0,0 0 0,1 2 0,0-1 0,-1 3 0,-5 5 0,-3 2 0,-2 5 0,-1 6 0,1-2 0,0 3 0,-1-4 0,2-1 0,-1 1 0,1 0 0,2 3 0,-1 0 0,-1 3 0,-1 0 0,0 1 0,1 0 0,1-2 0,1-3 0,-1-1 0,1 0 0,0-2 0,0-1 0,0-3 0,0 0 0,0 0 0,0 0 0,0 0 0,0-3 0,0 0 0,0 0 0,0-1 0,0 0 0,0 0 0,0 0 0,0 2 0,0-1 0,0 1 0,0-1 0,0 0 0,0-6 0,0 0 0,0-4 0</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14T13:10:21.538"/>
    </inkml:context>
    <inkml:brush xml:id="br0">
      <inkml:brushProperty name="width" value="0.05" units="cm"/>
      <inkml:brushProperty name="height" value="0.05" units="cm"/>
      <inkml:brushProperty name="color" value="#E71224"/>
    </inkml:brush>
  </inkml:definitions>
  <inkml:trace contextRef="#ctx0" brushRef="#br0">0 5810 24575,'0'-26'0,"0"-5"0,0-13 0,0-3 0,2-4 0,3 2 0,4 6 0,2 0 0,2 4 0,-2 6 0,1 2 0,-1 2 0,1 2 0,0-3 0,-1-1 0,1-3 0,-1 0 0,1 0 0,-1 1 0,1-1 0,-1 1 0,1 0 0,-1 0 0,0 2 0,2 2 0,-2 1 0,3-4 0,0-7 0,0-5 0,2-4 0,0-1 0,0-1 0,2 0 0,-1 0 0,2 1 0,3 0 0,1-4 0,3-1 0,5-9 0,-3 3 0,2 1 0,2-4 0,-4 4 0,6-4 0,-3 4 0,-3 6 0,-4 7 0,-5 9 0,-2 1 0,0 7 0,-1 2 0,1 0 0,-1 5 0,3-4 0,3 0 0,0-7 0,3-3 0,-1-1 0,0-3 0,1 1 0,-1 0 0,0 2 0,-2-1 0,-1 0 0,0-1 0,1-2 0,3 1 0,0-2 0,0 1 0,-4 3 0,-3 4 0,-5 12 0,-4 7 0,-5 3 0,-2-4 0,-2-9 0,2-3 0,2-1 0,4 2 0,1 0 0,3-3 0,1 1 0,2-2 0,3 0 0,2-1 0,1-6 0,3 0 0,1-3 0,-1-1 0,0 1 0,1-3 0,3 2 0,0-3 0,0 4 0,-2 4 0,-4-1 0,-1 2 0,1-4 0,-1-1 0,1 2 0,-1 1 0,-2 1 0,2-2 0,-4 1 0,2 0 0,-1-1 0,1 0 0,0-3 0,0-2 0,-1 1 0,0-2 0,4 3 0,-3 0 0,2 0 0,-2 0 0,-3 0 0,1 5 0,-3 0 0,1 7 0,0 3 0,-2 1 0,0 4 0,2-1 0,-1-1 0,-1 3 0,0-2 0,0 1 0,2 1 0,1 0 0,-1 0 0,1 0 0,1 0 0,-1 0 0,0 2 0,0 1 0,0 3 0,-2 2 0,-2 1 0,1 2 0,-1-2 0,2-3 0,-1-1 0,-1-1 0,1 0 0,0 1 0,2 0 0,-2 1 0,2-2 0,0-2 0,1 1 0,-2 0 0,-1 3 0,4-2 0,-3 0 0,-1 1 0,0 3 0,-1-1 0,4-2 0,0 0 0,-2 1 0,0 1 0,0 1 0,2-3 0,-1 2 0,0-1 0,1 0 0,0 0 0,-2 0 0,0 1 0,-2 0 0,0 1 0,1-2 0,1-1 0,0 0 0,1-2 0,-1 0 0,0 2 0,-1-2 0,-2 3 0,0-1 0,-1 1 0,1 2 0,-2 1 0,1 2 0,0 0 0,-1 2 0,0 1 0,-2 0 0,-1 2 0,1-2 0,-1 0 0,1 0 0,0-2 0,2 1 0,-1 0 0,1 0 0,-1 1 0,-1 1 0,0 0 0,0 0 0,-2-1 0,3 1 0,-1-2 0,-2-1 0,3 2 0,-6 2 0,0 3 0</inkml:trace>
  <inkml:trace contextRef="#ctx0" brushRef="#br0" timeOffset="2050">2387 174 24575,'17'0'0,"-1"0"0,2 0 0,0 0 0,1 0 0,5 0 0,-1 0 0,3 0 0,1 0 0,2 0 0,1-5 0,-1 0 0,-5-1 0,-2-1 0,-4 4 0,1 1 0,-4-1 0,-3 1 0,1 0 0,-5-1 0,1 1 0,-1 2 0,0 0 0,2 0 0,-3-2 0,1 0 0,-1 0 0,1-2 0,2 1 0,-1-2 0,1 1 0,-3-1 0,0 1 0,1-1 0,-1-1 0,2 0 0,-1 0 0,-1 1 0,-2 0 0,0 0 0,0 0 0,-1 1 0,1-1 0,-1 0 0,1 1 0,-1 0 0,1 0 0,2-1 0,3 2 0,-1 1 0,1 2 0,-1-1 0,-3-1 0,1 0 0,-1-1 0,0 1 0,4 2 0,-4 2 0,-1 1 0,-3 4 0,-2 4 0,0 1 0,0 8 0,0 3 0,0 2 0,0 1 0,0-3 0,0-1 0,0-1 0,0 3 0,0-2 0,0 2 0,0 0 0,0-6 0,0 0 0,0 0 0,0-2 0,0 1 0,-2-3 0,-1-1 0,1-2 0,0-1 0,0 0 0,0 1 0,0-1 0,-1 0 0,0 0 0,1-1 0,-1 1 0,1-1 0,1 1 0,1-1 0,0 1 0,0-5 0,0-1 0</inkml:trace>
</inkm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854.733378472221" createdVersion="6" refreshedVersion="8" minRefreshableVersion="3" recordCount="719" xr:uid="{00000000-000A-0000-FFFF-FFFF01000000}">
  <cacheSource type="worksheet">
    <worksheetSource name="All_modules"/>
  </cacheSource>
  <cacheFields count="22">
    <cacheField name="Code" numFmtId="0">
      <sharedItems count="1339">
        <s v="AMER10002"/>
        <s v="AMER10021"/>
        <s v="AMER20072"/>
        <s v="AMER20141"/>
        <s v="BMAN10011"/>
        <s v="BMAN10252"/>
        <s v="BMAN10552"/>
        <s v="BMAN10612"/>
        <s v="BMAN10621B"/>
        <s v="BMAN10632"/>
        <s v="BMAN20022"/>
        <s v="BMAN20242"/>
        <s v="BMAN20792"/>
        <s v="BMAN20811"/>
        <s v="BMAN20821"/>
        <s v="BMAN20832"/>
        <s v="BMAN21012"/>
        <s v="BMAN22000"/>
        <s v="BMAN24291"/>
        <s v="BMAN24521"/>
        <s v="BMAN30010"/>
        <s v="BMAN30021"/>
        <s v="BMAN30022"/>
        <s v="BMAN30042"/>
        <s v="BMAN31212"/>
        <s v="BMAN32091"/>
        <s v="BMAN32161"/>
        <s v="BMAN32272"/>
        <s v="BMAN32312"/>
        <s v="CAHE10011"/>
        <s v="CAHE10022"/>
        <s v="CAHE10101"/>
        <s v="CAHE10142"/>
        <s v="CAHE10232"/>
        <s v="CAHE10281"/>
        <s v="CAHE10422"/>
        <s v="CAHE10502"/>
        <s v="CAHE10651"/>
        <s v="CAHE20022"/>
        <s v="CAHE20042"/>
        <s v="CAHE20052"/>
        <s v="CAHE20061"/>
        <s v="CAHE20072"/>
        <s v="CAHE20091"/>
        <s v="CAHE20112"/>
        <s v="CAHE20141"/>
        <s v="CAHE20151"/>
        <s v="CAHE20162"/>
        <s v="CAHE20171"/>
        <s v="CAHE20192"/>
        <s v="CAHE20232"/>
        <s v="CAHE20332"/>
        <s v="CAHE20362"/>
        <s v="CAHE20501"/>
        <s v="CAHE20531"/>
        <s v="CAHE20632"/>
        <s v="CAHE20721"/>
        <s v="CAHE21012"/>
        <s v="CAHE21261"/>
        <s v="CAHE23022"/>
        <s v="CAHE23361"/>
        <s v="CAHE24201"/>
        <s v="CAHE30022"/>
        <s v="CAHE30072"/>
        <s v="CAHE30091"/>
        <s v="CAHE30111"/>
        <s v="CAHE30121"/>
        <s v="CAHE30141"/>
        <s v="CAHE30162"/>
        <s v="CAHE30182"/>
        <s v="CAHE30192"/>
        <s v="CAHE30211"/>
        <s v="CAHE30221"/>
        <s v="CAHE30232"/>
        <s v="CAHE30311"/>
        <s v="CAHE30321"/>
        <s v="CAHE30332"/>
        <s v="CAHE30632"/>
        <s v="CAHE30721"/>
        <s v="CAHE30881"/>
        <s v="CAHE31012"/>
        <s v="CAHE31261"/>
        <s v="CAHE33022"/>
        <s v="CAHE33361"/>
        <s v="CAHE34201"/>
        <s v="CCMI20021"/>
        <s v="CHIN10050"/>
        <s v="CHIN12521"/>
        <s v="CHIN20061"/>
        <s v="CHIN28572"/>
        <s v="CHIN32012"/>
        <s v="CHIN38682"/>
        <s v="CHIN51011"/>
        <s v="CHIN51022"/>
        <s v="CHIN51031"/>
        <s v="CHIN51042"/>
        <s v="CHIN51050"/>
        <s v="CHIN51060"/>
        <s v="CRIM10002"/>
        <s v="CRIM10071"/>
        <s v="CRIM10421"/>
        <s v="CRIM10432"/>
        <s v="CRIM20051"/>
        <s v="CRIM20412"/>
        <s v="CRIM20442"/>
        <s v="CRIM20452"/>
        <s v="CRIM20692"/>
        <s v="CRIM20701"/>
        <s v="CRIM30601"/>
        <s v="CRIM30642"/>
        <s v="CRIM30792"/>
        <s v="CRIM31051"/>
        <s v="CRIM31101"/>
        <s v="DIGI10031"/>
        <s v="DIGI10062"/>
        <s v="DIGI20052"/>
        <s v="DIGI20062"/>
        <s v="DIGI20071"/>
        <s v="DIGI24232"/>
        <s v="DRAM20072"/>
        <s v="DRAM21272"/>
        <s v="DRAM30292"/>
        <s v="ECON10002"/>
        <s v="ECON10061"/>
        <s v="ECON10071A"/>
        <s v="ECON10072A"/>
        <s v="ECON10151"/>
        <s v="ECON10192"/>
        <s v="ECON10212"/>
        <s v="ECON10221"/>
        <s v="ECON10252"/>
        <s v="ECON20001"/>
        <s v="ECON20101"/>
        <s v="ECON20110"/>
        <s v="ECON20192"/>
        <s v="ECON20212"/>
        <s v="ECON20222"/>
        <s v="ECON20232"/>
        <s v="ECON20262"/>
        <s v="ECON20321"/>
        <s v="ECON20332"/>
        <s v="ECON20431"/>
        <s v="ECON20501"/>
        <s v="ECON20512"/>
        <s v="ECON20521"/>
        <s v="ECON20532"/>
        <s v="ECON20601"/>
        <s v="ECON20612"/>
        <s v="ECON30001"/>
        <s v="ECON30021"/>
        <s v="ECON30031"/>
        <s v="ECON30032"/>
        <s v="ECON30041"/>
        <s v="ECON30102"/>
        <s v="ECON30232"/>
        <s v="ECON30290"/>
        <s v="ECON30320"/>
        <s v="ECON30370"/>
        <s v="ECON30382"/>
        <s v="ECON30432"/>
        <s v="ECON30451"/>
        <s v="ECON30501"/>
        <s v="ECON30541"/>
        <s v="ECON30852"/>
        <s v="ECON31002"/>
        <s v="ECON31031"/>
        <s v="ECON32111"/>
        <s v="ECON32151"/>
        <s v="ECON32192"/>
        <s v="ECON32202"/>
        <s v="ECON32242"/>
        <s v="ECON32252"/>
        <s v="ECON33022"/>
        <s v="EDUC13011"/>
        <s v="EDUC13022"/>
        <s v="EDUC13031"/>
        <s v="EDUC13052"/>
        <s v="EDUC21722"/>
        <s v="EDUC22001"/>
        <s v="EDUC22012"/>
        <s v="EDUC23011"/>
        <s v="EDUC23022"/>
        <s v="EDUC24042"/>
        <s v="EDUC24051"/>
        <s v="EDUC24061"/>
        <s v="EDUC24072"/>
        <s v="EDUC24402"/>
        <s v="EDUC30211"/>
        <s v="EDUC30221"/>
        <s v="EDUC30241"/>
        <s v="EDUC30652"/>
        <s v="EDUC31052"/>
        <s v="EDUC31631"/>
        <s v="EDUC31691"/>
        <s v="EDUC33001"/>
        <s v="EDUC33011"/>
        <s v="EDUC33032"/>
        <s v="EDUC33042"/>
        <s v="EDUC33301"/>
        <s v="EDUC34051"/>
        <s v="EDUC34071"/>
        <s v="EDUC34091"/>
        <s v="EDUC34402"/>
        <s v="EDUC34552"/>
        <s v="EDUC34752"/>
        <s v="ENGL10062"/>
        <s v="ENGL10072"/>
        <s v="FREN10150"/>
        <s v="FREN20271"/>
        <s v="FREN20682"/>
        <s v="FREN21212"/>
        <s v="FREN21771"/>
        <s v="FREN30731"/>
        <s v="FREN30832"/>
        <s v="FREN30842"/>
        <s v="FREN30871"/>
        <s v="FREN51011"/>
        <s v="FREN51022"/>
        <s v="FREN51030"/>
        <s v="FREN51040"/>
        <s v="FREN51050"/>
        <s v="FREN51060"/>
        <s v="GEOG10101"/>
        <s v="GEOG10161"/>
        <s v="GEOG10251"/>
        <s v="GEOG10282"/>
        <s v="GEOG10401"/>
        <s v="GEOG10402"/>
        <s v="GEOG10422"/>
        <s v="GEOG10432"/>
        <s v="GEOG10442"/>
        <s v="GEOG20101"/>
        <s v="GEOG20351"/>
        <s v="GEOG20402"/>
        <s v="GEOG20502"/>
        <s v="GEOG20541"/>
        <s v="GEOG20552"/>
        <s v="GEOG20772"/>
        <s v="GEOG21242"/>
        <s v="GEOG21432"/>
        <s v="GEOG21511"/>
        <s v="GEOG30132"/>
        <s v="GEOG30231"/>
        <s v="GEOG30551"/>
        <s v="GEOG30621"/>
        <s v="GEOG30702"/>
        <s v="GEOG30802"/>
        <s v="GEOG31021"/>
        <s v="GEOG31042"/>
        <s v="GEOG31072"/>
        <s v="GEOG32012"/>
        <s v="GEOG32061"/>
        <s v="GERM10040"/>
        <s v="GERM10350"/>
        <s v="GERM20221"/>
        <s v="GERM20262"/>
        <s v="GERM20901"/>
        <s v="GERM30341"/>
        <s v="GERM51011"/>
        <s v="GERM51022"/>
        <s v="GERM51030"/>
        <s v="GERM51040"/>
        <s v="GERM51050"/>
        <s v="HART10051"/>
        <s v="HART20051"/>
        <s v="HART20152"/>
        <s v="HART20172"/>
        <s v="HART20431"/>
        <s v="HART20801"/>
        <s v="HART22812"/>
        <s v="HART24232"/>
        <s v="HART30011"/>
        <s v="HART30041"/>
        <s v="HART30052"/>
        <s v="HART30561"/>
        <s v="HART33131"/>
        <s v="HART33612"/>
        <s v="HCRI10002"/>
        <s v="HCRI10202"/>
        <s v="HCRI10212"/>
        <s v="HCRI11021"/>
        <s v="HCRI11032"/>
        <s v="HCRI11081"/>
        <s v="HCRI20002"/>
        <s v="HCRI20011"/>
        <s v="HCRI20022"/>
        <s v="HCRI20211"/>
        <s v="HCRI20321"/>
        <s v="HCRI30021"/>
        <s v="HCRI30062"/>
        <s v="HCRI30072"/>
        <s v="HCRI30211"/>
        <s v="HCRI30221"/>
        <s v="HCRI30412"/>
        <s v="HIST10172"/>
        <s v="HIST10261"/>
        <s v="HIST10302"/>
        <s v="HIST10312"/>
        <s v="HIST20181"/>
        <s v="HIST20422"/>
        <s v="HIST21192"/>
        <s v="HIST21211"/>
        <s v="HIST31051"/>
        <s v="HIST31992"/>
        <s v="HIST32342"/>
        <s v="HSTM10221"/>
        <s v="HSTM10272"/>
        <s v="HSTM10721"/>
        <s v="HSTM10772"/>
        <s v="HSTM20031"/>
        <s v="HSTM20081"/>
        <s v="HSTM20092"/>
        <s v="HSTM20301"/>
        <s v="HSTM20592"/>
        <s v="HSTM20801"/>
        <s v="HSTM30332"/>
        <s v="HSTM30342"/>
        <s v="HSTM30832"/>
        <s v="HSTM31111"/>
        <s v="HSTM31121"/>
        <s v="HSTM31212"/>
        <s v="HSTM31712"/>
        <s v="HSTM32011"/>
        <s v="HSTM32511"/>
        <s v="HSTM33201"/>
        <s v="HSTM33501"/>
        <s v="ITAL10300"/>
        <s v="ITAL20502"/>
        <s v="ITAL21011"/>
        <s v="ITAL21102"/>
        <s v="ITAL30582"/>
        <s v="ITAL31001"/>
        <s v="ITAL32001"/>
        <s v="ITAL51011"/>
        <s v="ITAL51022"/>
        <s v="ITAL51030"/>
        <s v="ITAL51040"/>
        <s v="ITAL51050"/>
        <s v="ITAL51060"/>
        <s v="JAPA10111"/>
        <s v="JAPA13222"/>
        <s v="JAPA20131"/>
        <s v="JAPA20311"/>
        <s v="JAPA33001"/>
        <s v="JAPA33082"/>
        <s v="JAPA34422"/>
        <s v="JAPA51011"/>
        <s v="JAPA51022"/>
        <s v="JAPA51031"/>
        <s v="JAPA51042"/>
        <s v="JAPA51050"/>
        <s v="JAPA51060"/>
        <s v="LAWS 10081"/>
        <s v="LAWS 30081"/>
        <s v="LAWS 30322"/>
        <s v="LAWS 30471"/>
        <s v="LAWS 30731"/>
        <s v="LAWS30292"/>
        <s v="LELA10201"/>
        <s v="LELA10301"/>
        <s v="LELA10322"/>
        <s v="LELA10332"/>
        <s v="LELA10342"/>
        <s v="LELA10401"/>
        <s v="LELA20012"/>
        <s v="LELA20022"/>
        <s v="LELA20032"/>
        <s v="LELA20101"/>
        <s v="LELA20231"/>
        <s v="LELA20281"/>
        <s v="LELA20292"/>
        <s v="LELA20401"/>
        <s v="LELA20501"/>
        <s v="LELA20962"/>
        <s v="LELA21511"/>
        <s v="LELA30181"/>
        <s v="LELA30671"/>
        <s v="LELA30752"/>
        <s v="LELA31632"/>
        <s v="LELA32001"/>
        <s v="LELA32011"/>
        <s v="LELA32022"/>
        <s v="LELA32052"/>
        <s v="LELA32061"/>
        <s v="MCEL10001"/>
        <s v="MCEL10002"/>
        <s v="MCEL10011"/>
        <s v="MCEL30001"/>
        <s v="MCEL30002"/>
        <s v="MCEL30011"/>
        <s v="MCEL30012"/>
        <s v="MCEL30022"/>
        <s v="MCEL30051"/>
        <s v="MCEL30052"/>
        <s v="MCEL30111"/>
        <s v="MCEL30122"/>
        <s v="MEST10042"/>
        <s v="MEST10062"/>
        <s v="MEST10092"/>
        <s v="MEST10711"/>
        <s v="MEST20001"/>
        <s v="MEST20272"/>
        <s v="MEST20351"/>
        <s v="MEST20501"/>
        <s v="MEST30032"/>
        <s v="MEST31111"/>
        <s v="MEST31222"/>
        <s v="MEST51011"/>
        <s v="MEST51022"/>
        <s v="MEST51031"/>
        <s v="MEST51042"/>
        <s v="MEST51050"/>
        <s v="MGDI20232"/>
        <s v="MGDI20251"/>
        <s v="MGDI20281"/>
        <s v="MGDI20292"/>
        <s v="MGDI30272"/>
        <s v="MGDI30301"/>
        <s v="MGDI30401"/>
        <s v="MGDI30501"/>
        <s v="MGDI30601"/>
        <s v="MGDI30702"/>
        <s v="MUSC10011"/>
        <s v="MUSC10022"/>
        <s v="MUSC10112"/>
        <s v="MUSC10212"/>
        <s v="MUSC10512"/>
        <s v="MUSC20011"/>
        <s v="MUSC20042"/>
        <s v="MUSC20112"/>
        <s v="MUSC20512"/>
        <s v="MUSC20561"/>
        <s v="MUSC20721"/>
        <s v="MUSC30011"/>
        <s v="MUSC30502"/>
        <s v="MUSC30510"/>
        <s v="PHIL10021"/>
        <s v="PHIL10031"/>
        <s v="PHIL10042"/>
        <s v="PHIL10402"/>
        <s v="PHIL10622"/>
        <s v="PHIL10631"/>
        <s v="PHIL20021"/>
        <s v="PHIL20032"/>
        <s v="PHIL20042"/>
        <s v="PHIL20141"/>
        <s v="PHIL20211"/>
        <s v="PHIL20232"/>
        <s v="PHIL20242"/>
        <s v="PHIL23001"/>
        <s v="PHIL23022"/>
        <s v="PHIL30251"/>
        <s v="PHIL30361"/>
        <s v="PHIL30432"/>
        <s v="PHIL30552"/>
        <s v="PHIL30621"/>
        <s v="PHIL30811"/>
        <s v="PLAN10031"/>
        <s v="PLAN10041"/>
        <s v="PLAN10092"/>
        <s v="PLAN10101"/>
        <s v="PLAN10201"/>
        <s v="PLAN10352"/>
        <s v="PLAN10362"/>
        <s v="PLAN10502"/>
        <s v="PLAN10622"/>
        <s v="PLAN10632"/>
        <s v="PLAN20062"/>
        <s v="PLAN20181"/>
        <s v="PLAN20381"/>
        <s v="PLAN21012"/>
        <s v="PLAN26051"/>
        <s v="PLAN30072"/>
        <s v="PLAN30081"/>
        <s v="PLAN30402"/>
        <s v="PLAN30512"/>
        <s v="PLAN30631"/>
        <s v="PLAN36021"/>
        <s v="POLI10201"/>
        <s v="POLI10202"/>
        <s v="POLI10302"/>
        <s v="POLI10401"/>
        <s v="POLI10502"/>
        <s v="POLI10601"/>
        <s v="POLI10702"/>
        <s v="POLI20311"/>
        <s v="POLI20332"/>
        <s v="POLI20521"/>
        <s v="POLI20531"/>
        <s v="POLI20602"/>
        <s v="POLI20711"/>
        <s v="POLI20722"/>
        <s v="POLI20742"/>
        <s v="POLI20802"/>
        <s v="POLI20881"/>
        <s v="POLI20902"/>
        <s v="POLI20961"/>
        <s v="POLI20982"/>
        <s v="POLI21001"/>
        <s v="POLI21041"/>
        <s v="POLI30032"/>
        <s v="POLI30191"/>
        <s v="POLI30231"/>
        <s v="POLI30242"/>
        <s v="POLI30272"/>
        <s v="POLI30281"/>
        <s v="POLI30292"/>
        <s v="POLI30441"/>
        <s v="POLI30721"/>
        <s v="POLI30791"/>
        <s v="POLI30862"/>
        <s v="POLI31032"/>
        <s v="POLI31061"/>
        <s v="POLI31091"/>
        <s v="POLI32041"/>
        <s v="POLI32062"/>
        <s v="POLI32071"/>
        <s v="POLI32082"/>
        <s v="POLI32132"/>
        <s v="POLI32162"/>
        <s v="POLI32172"/>
        <s v="POLI32182"/>
        <s v="POLI32191"/>
        <s v="POLI32211"/>
        <s v="POLI32221"/>
        <s v="RELT10120"/>
        <s v="RELT10131"/>
        <s v="RELT10192"/>
        <s v="RELT10242"/>
        <s v="RELT10522"/>
        <s v="RELT10711"/>
        <s v="RELT10911"/>
        <s v="RELT20121"/>
        <s v="RELT20140"/>
        <s v="RELT20151"/>
        <s v="RELT20301"/>
        <s v="RELT20572"/>
        <s v="RELT20632"/>
        <s v="RELT20651"/>
        <s v="RELT21082"/>
        <s v="RELT21112"/>
        <s v="RELT21701"/>
        <s v="RELT30331"/>
        <s v="RELT30521"/>
        <s v="RELT30712"/>
        <s v="RELT30962"/>
        <s v="RELT31131"/>
        <s v="RELT31142"/>
        <s v="RELT31322"/>
        <s v="RUSS10242"/>
        <s v="RUSS10251"/>
        <s v="RUSS20242"/>
        <s v="RUSS20472"/>
        <s v="RUSS20700"/>
        <s v="RUSS20841"/>
        <s v="RUSS30442"/>
        <s v="RUSS30601"/>
        <s v="RUSS51011"/>
        <s v="RUSS51022"/>
        <s v="RUSS51030"/>
        <s v="RUSS51040"/>
        <s v="RUSS51050"/>
        <s v="SALC10031"/>
        <s v="SALC10041"/>
        <s v="SALC10042"/>
        <s v="SALC10402"/>
        <s v="SALC11002"/>
        <s v="SALC11011"/>
        <s v="SALC11041"/>
        <s v="SALC20032"/>
        <s v="SALC20081"/>
        <s v="SALC21132"/>
        <s v="SOAN10301"/>
        <s v="SOAN10312"/>
        <s v="SOAN10321"/>
        <s v="SOAN10322"/>
        <s v="SOAN10361"/>
        <s v="SOAN20802"/>
        <s v="SOAN20812"/>
        <s v="SOAN20821"/>
        <s v="SOAN20852"/>
        <s v="SOAN20871"/>
        <s v="SOAN30112"/>
        <s v="SOAN30252"/>
        <s v="SOAN30382"/>
        <s v="SOAN30452"/>
        <s v="SOAN30791"/>
        <s v="SOAN30811"/>
        <s v="SOAN31021"/>
        <s v="SOCY10202"/>
        <s v="SOCY10401"/>
        <s v="SOCY10421"/>
        <s v="SOCY10432"/>
        <s v="SOCY10441"/>
        <s v="SOCY10461"/>
        <s v="SOCY10472"/>
        <s v="SOCY10912"/>
        <s v="SOCY20031"/>
        <s v="SOCY20042"/>
        <s v="SOCY20091"/>
        <s v="SOCY20231"/>
        <s v="SOCY20271"/>
        <s v="SOCY20281"/>
        <s v="SOCY20602"/>
        <s v="SOCY20702"/>
        <s v="SOCY20891"/>
        <s v="SOCY20962"/>
        <s v="SOCY30002"/>
        <s v="SOCY30041"/>
        <s v="SOCY30082"/>
        <s v="SOCY30102"/>
        <s v="SOCY30191"/>
        <s v="SOCY30241"/>
        <s v="SOCY30292"/>
        <s v="SOCY30461"/>
        <s v="SOCY30502"/>
        <s v="SOCY30731"/>
        <s v="SOST10012"/>
        <s v="SOST10021"/>
        <s v="SOST10062"/>
        <s v="SOST10142"/>
        <s v="SOST20022"/>
        <s v="SOST20131"/>
        <s v="SOST20142"/>
        <s v="SOST20151"/>
        <s v="SOST30012"/>
        <s v="SOST30022"/>
        <s v="SOST30031"/>
        <s v="SOST30062"/>
        <s v="SOST30172"/>
        <s v="SPLA10410"/>
        <s v="SPLA20062"/>
        <s v="SPLA20161"/>
        <s v="SPLA20362"/>
        <s v="SPLA20772"/>
        <s v="SPLA20832"/>
        <s v="SPLA20872"/>
        <s v="SPLA30801"/>
        <s v="SPLA31081"/>
        <s v="SPLA31092"/>
        <s v="SPLA31132"/>
        <s v="SPLA31151"/>
        <s v="SPLA31162"/>
        <s v="SPLA31172"/>
        <s v="SPLA51011"/>
        <s v="SPLA51022"/>
        <s v="SPLA51030"/>
        <s v="SPLA51040"/>
        <s v="SPLA51050"/>
        <s v="SPLA51060"/>
        <s v="SPLA52010"/>
        <s v="SPLA52020"/>
        <s v="SPLA52030"/>
        <s v="SPLA53010"/>
        <s v="SPLA53020"/>
        <s v="UCIL10201"/>
        <s v="UCIL20001"/>
        <s v="UCIL20002"/>
        <s v="UCIL20030"/>
        <s v="UCIL20031"/>
        <s v="UCIL20032"/>
        <s v="UCIL20081"/>
        <s v="UCIL20092"/>
        <s v="UCIL20112"/>
        <s v="UCIL20122"/>
        <s v="UCIL20132"/>
        <s v="UCIL20142"/>
        <s v="UCIL20162"/>
        <s v="UCIL20202"/>
        <s v="UCIL20211"/>
        <s v="UCIL20301"/>
        <s v="UCIL20311"/>
        <s v="UCIL20331"/>
        <s v="UCIL20401"/>
        <s v="UCIL20412"/>
        <s v="UCIL20421"/>
        <s v="UCIL20592"/>
        <s v="UCIL20612"/>
        <s v="UCIL20712"/>
        <s v="UCIL20722"/>
        <s v="UCIL20801"/>
        <s v="UCIL20882"/>
        <s v="UCIL20892"/>
        <s v="UCIL21001"/>
        <s v="UCIL21002"/>
        <s v="UCIL21112"/>
        <s v="UCIL21300"/>
        <s v="UCIL21301"/>
        <s v="UCIL21302"/>
        <s v="UCIL21331"/>
        <s v="UCIL22001"/>
        <s v="UCIL22002"/>
        <s v="UCIL22212"/>
        <s v="UCIL22302"/>
        <s v="UCIL22601"/>
        <s v="UCIL23002"/>
        <s v="UCIL23022"/>
        <s v="UCIL24002"/>
        <s v="UCIL24141"/>
        <s v="UCIL24151"/>
        <s v="UCIL26002"/>
        <s v="UCIL30332"/>
        <s v="UCIL30832"/>
        <s v="UCIL31212"/>
        <s v="UCIL31712"/>
        <s v="UCIL32011"/>
        <s v="UCIL32511"/>
        <s v="UCIL33201"/>
        <s v="UCIL33501"/>
        <s v="ULBS50001"/>
        <s v="ULBS50002"/>
        <s v="ULBS51002"/>
        <s v="ULXX*****"/>
        <s v="DIGI10082" u="1"/>
        <s v="EDUC26061" u="1"/>
        <s v="EDUC26072" u="1"/>
        <s v="MGDI10042" u="1"/>
        <s v="MGDI20242" u="1"/>
        <s v="MGDI20261" u="1"/>
        <s v="MGDI20272" u="1"/>
        <s v="AHCP10051" u="1"/>
        <s v="AHCP20432" u="1"/>
        <s v="AHCP20042" u="1"/>
        <s v="AHCP20152" u="1"/>
        <s v="AHCP20171" u="1"/>
        <s v="AHCP20801" u="1"/>
        <s v="AHCP22121" u="1"/>
        <s v="AHCP22812" u="1"/>
        <s v="AHCP23711" u="1"/>
        <s v="AHCP24232" u="1"/>
        <s v="AHCP30012" u="1"/>
        <s v="AHCP30021" u="1"/>
        <s v="AHCP30041" u="1"/>
        <s v="AHCP30561" u="1"/>
        <s v="AHCP33131" u="1"/>
        <s v="AHCP33612" u="1"/>
        <s v="AMER33131" u="1"/>
        <s v="CAHE10132" u="1"/>
        <s v="CAHE10282" u="1"/>
        <s v="CAHE10501" u="1"/>
        <s v="CAHE20031" u="1"/>
        <s v="CAHE30031" u="1"/>
        <s v="CAHE20041" u="1"/>
        <s v="CAHE20051" u="1"/>
        <s v="CAHE20062" u="1"/>
        <s v="CAHE20261" u="1"/>
        <s v="CAHE30261" u="1"/>
        <s v="CAHE20272" u="1"/>
        <s v="CAHE30272" u="1"/>
        <s v="CAHE20382" u="1"/>
        <s v="CAHE30382" u="1"/>
        <s v="CAHE20532" u="1"/>
        <s v="CAHE20701" u="1"/>
        <s v="CAHE30701" u="1"/>
        <s v="CAHE20912" u="1"/>
        <s v="CAHE30912" u="1"/>
        <s v="CAHE21041" u="1"/>
        <s v="CAHE31041" u="1"/>
        <s v="CAHE21061" u="1"/>
        <s v="CAHE31061" u="1"/>
        <s v="CAHE24102" u="1"/>
        <s v="CAHE34102" u="1"/>
        <s v="CAHE24401" u="1"/>
        <s v="CAHE24602" u="1"/>
        <s v="CAHE25461" u="1"/>
        <s v="CAHE25762" u="1"/>
        <s v="CAHE34602" u="1"/>
        <s v="CAHE35461" u="1"/>
        <s v="CAHE35762" u="1"/>
        <s v="CAHE30882" u="1"/>
        <s v="CHIN12522" u="1"/>
        <s v="CHIN35221" u="1"/>
        <s v="DIGI30022" u="1"/>
        <s v="DRAM20432" u="1"/>
        <s v="DRAM20631" u="1"/>
        <s v="DRAM30842" u="1"/>
        <s v="DRAM32012" u="1"/>
        <s v="ENGL30172" u="1"/>
        <s v="FREN30732" u="1"/>
        <s v="FREN30841" u="1"/>
        <s v="GERM20261" u="1"/>
        <s v="GERM20902" u="1"/>
        <s v="GERM30482" u="1"/>
        <s v="GERM30722" u="1"/>
        <s v="HCRI30652" u="1"/>
        <s v="HCRI30631" u="1"/>
        <s v="HIST32471" u="1"/>
        <s v="HIST21151" u="1"/>
        <s v="HIST32341" u="1"/>
        <s v="HIST32112" u="1"/>
        <s v="ITAL21101" u="1"/>
        <s v="ITAL30581" u="1"/>
        <s v="ITAL31002" u="1"/>
        <s v="ITAL20501" u="1"/>
        <s v="ITAL21012" u="1"/>
        <s v="JAPA20132" u="1"/>
        <s v="JAPA20112" u="1"/>
        <s v="JAPA20512" u="1"/>
        <s v="JAPA20211" u="1"/>
        <s v="JAPA34411" u="1"/>
        <s v="LAWS 10082" u="1"/>
        <s v="LAWS 20101" u="1"/>
        <s v="LAWS 30372" u="1"/>
        <s v="LAWS 30711" u="1"/>
        <s v="LAWS 31062" u="1"/>
        <s v="LELA10331" u="1"/>
        <s v="LELA10402" u="1"/>
        <s v="LELA20021" u="1"/>
        <s v="LELA20282" u="1"/>
        <s v="LELA20291" u="1"/>
        <s v="LELA20341" u="1"/>
        <s v="LELA20502" u="1"/>
        <s v="LELA20961" u="1"/>
        <s v="LELA21512" u="1"/>
        <s v="LELA30032" u="1"/>
        <s v="LELA30972" u="1"/>
        <s v="LELA32021" u="1"/>
        <s v="MEST10061" u="1"/>
        <s v="MEST20352" u="1"/>
        <s v="MEST30121" u="1"/>
        <s v="MUSC10511" u="1"/>
        <s v="MUSC20511" u="1"/>
        <s v="MUSC21501" u="1"/>
        <s v="MUSC30711" u="1"/>
        <s v="RELT10772" u="1"/>
        <s v="RELT20631" u="1"/>
        <s v="RELT20652" u="1"/>
        <s v="RELT20711" u="1"/>
        <s v="RELT21022" u="1"/>
        <s v="RELT30711" u="1"/>
        <s v="RUSS20471" u="1"/>
        <s v="RUSS20842" u="1"/>
        <s v="SPLA20871" u="1"/>
        <s v="SPLA31141" u="1"/>
        <s v="CRIM10001" u="1"/>
        <s v="CRIM10072" u="1"/>
        <s v="CRIM20441" u="1"/>
        <s v="CRIM30641" u="1"/>
        <s v="CRIM30811" u="1"/>
        <s v="POLI10101" u="1"/>
        <s v="POLI21012" u="1"/>
        <s v="POLI32212" u="1"/>
        <s v="POLI30112" u="1"/>
        <s v="POLI30241" u="1"/>
        <s v="POLI30282" u="1"/>
        <s v="POLI30331" u="1"/>
        <s v="POLI31011" u="1"/>
        <s v="POLI31021" u="1"/>
        <s v="POLI31042" u="1"/>
        <s v="POLI31081" u="1"/>
        <s v="POLI32161" u="1"/>
        <s v="POLI32171" u="1"/>
        <s v="POLI32192" u="1"/>
        <s v="PHIL10102" u="1"/>
        <s v="PHIL20272" u="1"/>
        <s v="PHIL30721" u="1"/>
        <s v="PHIL30252" u="1"/>
        <s v="PHIL30351" u="1"/>
        <s v="PHIL30442" u="1"/>
        <s v="SOCY10442" u="1"/>
        <s v="SOCY10440" u="1"/>
        <s v="SOCY10402" u="1"/>
        <s v="SOCY10201" u="1"/>
        <s v="SOCY10471" u="1"/>
        <s v="SOCY20961" u="1"/>
        <s v="SOCY20311" u="1"/>
        <s v="SOCY20032" u="1"/>
        <s v="SOCY20272" u="1"/>
        <s v="SOCY20052" u="1"/>
        <s v="SOCY20892" u="1"/>
        <s v="SOCY20411" u="1"/>
        <s v="SOCY20601" u="1"/>
        <s v="SOCY30171" u="1"/>
        <s v="SOCY30192" u="1"/>
        <s v="SOCY30242" u="1"/>
        <s v="SOCY30352" u="1"/>
        <s v="SOCY30061" u="1"/>
        <s v="SOCY30501" u="1"/>
        <s v="SOCY30462" u="1"/>
        <s v="SOCY30521" u="1"/>
        <s v="SOCY30042" u="1"/>
        <s v="SOCY30261" u="1"/>
        <s v="ECON32191" u="1"/>
        <s v="ECON10071" u="1"/>
        <s v="ECON10072" u="1"/>
        <s v="ECON30342" u="1"/>
        <s v="ECON30600" u="1"/>
        <s v="ECON30611" u="1"/>
        <s v="ECON30612" u="1"/>
        <s v="ECON31012" u="1"/>
        <s v="ECON32132" u="1"/>
        <s v="ECON30512" u="1"/>
        <s v="SOAN30111" u="1"/>
        <s v="SOAN30372" u="1"/>
        <s v="SOAN30251" u="1"/>
        <s v="GEOG20091" u="1"/>
        <s v="GEOG21442" u="1"/>
        <s v="GEOG30222" u="1"/>
        <s v="GEOG32041" u="1"/>
        <s v="GEOG32011" u="1"/>
        <s v="GEOG30202" u="1"/>
        <s v="EDUC11282" u="1"/>
        <s v="EDUC11382" u="1"/>
        <s v="EDUC20231" u="1"/>
        <s v="EDUC20262" u="1"/>
        <s v="EDUC20282" u="1"/>
        <s v="EDUC22002" u="1"/>
        <s v="EDUC24062" u="1"/>
        <s v="EDUC34052" u="1"/>
        <s v="EDUC20221" u="1"/>
        <s v="EDUC20332" u="1"/>
        <s v="EDUC20450" u="1"/>
        <s v="BMAN31251" u="1"/>
        <s v="EDUC11100" u="1"/>
        <s v="EDUC14051" u="1"/>
        <s v="EDUC14082" u="1"/>
        <s v="EDUC14021" u="1"/>
        <s v="MCEL10022" u="1"/>
        <s v="AHCP10011" u="1"/>
        <s v="AHCP10022" u="1"/>
        <s v="AHCP10031" u="1"/>
        <s v="AHCP30032" u="1"/>
        <s v="AHCP30122" u="1"/>
        <s v="AHCP30052" u="1"/>
        <s v="AHCP30551" u="1"/>
        <s v="AHCP33161" u="1"/>
        <s v="AHCP33922" u="1"/>
        <s v="CAHE10021" u="1"/>
        <s v="CAHE25211" u="1"/>
        <s v="CAHE30131" u="1"/>
        <s v="CAHE35211" u="1"/>
        <s v="CHIN20071" u="1"/>
        <s v="DIGI10042" u="1"/>
        <s v="DIGI20051" u="1"/>
        <s v="DIGI20072" u="1"/>
        <s v="DIGI30032" u="1"/>
        <s v="DRAM10001" u="1"/>
        <s v="DRAM10002" u="1"/>
        <s v="DRAM10031" u="1"/>
        <s v="DRAM13331" u="1"/>
        <s v="DRAM20041" u="1"/>
        <s v="DRAM20051" u="1"/>
        <s v="DRAM20092" u="1"/>
        <s v="DRAM20102" u="1"/>
        <s v="DRAM20221" u="1"/>
        <s v="DRAM20711" u="1"/>
        <s v="DRAM21131" u="1"/>
        <s v="DRAM21261" u="1"/>
        <s v="DRAM21291" u="1"/>
        <s v="DRAM21882" u="1"/>
        <s v="DRAM21902" u="1"/>
        <s v="DRAM30311" u="1"/>
        <s v="DRAM31011" u="1"/>
        <s v="DRAM31042" u="1"/>
        <s v="DRAM33301" u="1"/>
        <s v="DRAM33462" u="1"/>
        <s v="DRAM33541" u="1"/>
        <s v="HCRI30032" u="1"/>
        <s v="HCRI30622" u="1"/>
        <s v="HIST10272" u="1"/>
        <s v="HIST10311" u="1"/>
        <s v="HIST20481" u="1"/>
        <s v="HIST31991" u="1"/>
        <s v="ITAL10500" u="1"/>
        <s v="JAPA10030" u="1"/>
        <s v="LELA30522" u="1"/>
        <s v="MEST30031" u="1"/>
        <s v="MEST30182" u="1"/>
        <s v="MEST30721" u="1"/>
        <s v="MUSC20111" u="1"/>
        <s v="SALC10411" u="1"/>
        <s v="SALC20031" u="1"/>
        <s v="SALC21141" u="1"/>
        <s v="SALC21152" u="1"/>
        <s v="SPLA10130" u="1"/>
        <s v="SPLA10420" u="1"/>
        <s v="SPLA20142" u="1"/>
        <s v="SPLA20882" u="1"/>
        <s v="SPLA30411" u="1"/>
        <s v="SPLA31131" u="1"/>
        <s v="SPLA31142" u="1"/>
        <s v="CRIM30791" u="1"/>
        <s v="CRIM31142" u="1"/>
        <s v="CRIM30662" u="1"/>
        <s v="CRIM31172" u="1"/>
        <s v="POLI30262" u="1"/>
        <s v="PHIL10041" u="1"/>
        <s v="PHIL10101" u="1"/>
        <s v="PHIL20261" u="1"/>
        <s v="PHIL30612" u="1"/>
        <s v="PHIL30212" u="1"/>
        <s v="PHIL30352" u="1"/>
        <s v="SOCY20282" u="1"/>
        <s v="SOST20051" u="1"/>
        <s v="SOAN10061" u="1"/>
        <s v="BIOL10381" u="1"/>
        <s v="HSTM20282" u="1"/>
        <s v="HSTM20782" u="1"/>
        <s v="HSTM40332" u="1"/>
        <s v="GEOG26011" u="1"/>
        <s v="GEOG32032" u="1"/>
        <s v="EDUC21742" u="1"/>
        <s v="EDUC24021" u="1"/>
        <s v="EDUC24081" u="1"/>
        <s v="EDUC26011" u="1"/>
        <s v="EDUC26020" u="1"/>
        <s v="EDUC26030" u="1"/>
        <s v="EDUC26042" u="1"/>
        <s v="EDUC26051" u="1"/>
        <s v="EDUC34502" u="1"/>
        <s v="BMAN10621" u="1"/>
        <s v="UCIL21111" u="1"/>
        <s v="AHCP20132" u="1"/>
        <s v="AHCP20142" u="1"/>
        <s v="AHCP20162" u="1"/>
        <s v="AHCP20221" u="1"/>
        <s v="AHCP20802" u="1"/>
        <s v="AHCP23712" u="1"/>
        <s v="AHCP33192" u="1"/>
        <s v="CAHE10012" u="1"/>
        <s v="CAHE10102" u="1"/>
        <s v="CAHE10131" u="1"/>
        <s v="CAHE10231" u="1"/>
        <s v="CAHE10421" u="1"/>
        <s v="CAHE20111" u="1"/>
        <s v="CAHE20131" u="1"/>
        <s v="CAHE20221" u="1"/>
        <s v="CAHE20502" u="1"/>
        <s v="CAHE30110" u="1"/>
        <s v="CAHE30120" u="1"/>
        <s v="CAHE30210" u="1"/>
        <s v="CAHE30310" u="1"/>
        <s v="CAHE30320" u="1"/>
        <s v="CHIN22121" u="1"/>
        <s v="DIGI30042" u="1"/>
        <s v="DRAM20632" u="1"/>
        <s v="FREN21211" u="1"/>
        <s v="FREN21331" u="1"/>
        <s v="FREN30001" u="1"/>
        <s v="HCRI20001" u="1"/>
        <s v="HCRI20212" u="1"/>
        <s v="HCRI30632" u="1"/>
        <s v="ITAL30342" u="1"/>
        <s v="JAPA20121" u="1"/>
        <s v="LELA20402" u="1"/>
        <s v="LELA30182" u="1"/>
        <s v="LELA30672" u="1"/>
        <s v="LELA30962" u="1"/>
        <s v="LELA32051" u="1"/>
        <s v="MEST10041" u="1"/>
        <s v="MEST20271" u="1"/>
        <s v="MEST30122" u="1"/>
        <s v="MUSC20222" u="1"/>
        <s v="MUSC20932" u="1"/>
        <s v="MUSC21500" u="1"/>
        <s v="RELT10191" u="1"/>
        <s v="RELT10712" u="1"/>
        <s v="RELT20150" u="1"/>
        <s v="RELT30271" u="1"/>
        <s v="RELT31212" u="1"/>
        <s v="SPLA20361" u="1"/>
        <s v="SPLA20831" u="1"/>
        <s v="SPLA30642" u="1"/>
        <s v="SPLA31152" u="1"/>
        <s v="POLI30252" u="1"/>
        <s v="POLI30271" u="1"/>
        <s v="POLI30321" u="1"/>
        <s v="POLI31041" u="1"/>
        <s v="POLI31082" u="1"/>
        <s v="POLI32091" u="1"/>
        <s v="POLI32151" u="1"/>
        <s v="PHIL10122" u="1"/>
        <s v="PHIL20231" u="1"/>
        <s v="PHIL20001" u="1"/>
        <s v="SOCY20701" u="1"/>
        <s v="SOCY20051" u="1"/>
        <s v="SOCY20302" u="1"/>
        <s v="SOCY20412" u="1"/>
        <s v="SOST20042" u="1"/>
        <s v="ECON30042" u="1"/>
        <s v="ECON32221" u="1"/>
        <s v="ECON30511" u="1"/>
        <s v="SOAN30661" u="1"/>
        <s v="SOAN30462" u="1"/>
        <s v="SOAN30381" u="1"/>
        <s v="GEOG20352" u="1"/>
        <s v="GEOG20771" u="1"/>
        <s v="GEOG21431" u="1"/>
        <s v="GEOG21512" u="1"/>
        <s v="GEOG31041" u="1"/>
        <s v="GEOG30701" u="1"/>
        <s v="GEOG30221" u="1"/>
        <s v="GEOG32042" u="1"/>
        <s v="GEOG32062" u="1"/>
        <s v="GEOG30201" u="1"/>
        <s v="EDUC30651" u="1"/>
        <s v="SALC10002" u="1"/>
        <s v="UCIL20121" u="1"/>
        <s v="UCIL2****" u="1"/>
        <s v="UCIL20411" u="1"/>
        <s v="UCIL20511" u="1"/>
        <s v="UCIL20611" u="1"/>
        <s v="UCIL26001" u="1"/>
        <s v="UCIL20141" u="1"/>
        <s v="UCIL21000" u="1"/>
        <s v="UCIL20131" u="1"/>
        <s v="UCIL20182" u="1"/>
        <s v="LELA20342" u="1"/>
        <s v="PHIL30622" u="1"/>
        <s v="RELT21222" u="1"/>
        <s v="SPLA31082" u="1"/>
        <s v="PHIL20031" u="1"/>
        <s v="HSTM33701" u="1"/>
        <s v="SALC3***1" u="1"/>
        <s v="LELA30342" u="1"/>
        <s v="SALC21131" u="1"/>
        <s v="SALC2***2" u="1"/>
        <s v="CAHE21441" u="1"/>
        <s v="PHIL30331" u="1"/>
        <s v="PHIL10632" u="1"/>
        <s v="AHCP33132" u="1"/>
        <s v="POLI30291" u="1"/>
        <s v="SALC3***2" u="1"/>
        <s v="LELA3XXX2" u="1"/>
        <s v="SPLA31091" u="1"/>
        <s v="SPLA30011" u="1"/>
        <s v="POLI32092" u="1"/>
        <s v="CAHE21042" u="1"/>
        <s v="LELA30751" u="1"/>
        <s v="CAHE29252" u="1"/>
        <s v="CAHE29352" u="1"/>
        <s v="EDUC10212" u="1"/>
        <s v="DIGI20031" u="1"/>
        <s v="GERM20481" u="1"/>
        <s v="PHIL20041" u="1"/>
        <s v="HIST21251" u="1"/>
        <s v="GERM30481" u="1"/>
        <s v="GEOG31032" u="1"/>
        <s v="PHIL20142" u="1"/>
        <s v="HIST21252" u="1"/>
        <s v="CAHE25561" u="1"/>
        <s v="PHIL30842" u="1"/>
        <s v="SOAN20801" u="1"/>
        <s v="PHIL2XXX2" u="1"/>
        <s v="DIGI30041" u="1"/>
        <s v="POLI31031" u="1"/>
        <s v="LAWS31052" u="1"/>
        <s v="UCIL20402" u="1"/>
        <s v="EDUC10831" u="1"/>
        <s v="EDUC20331" u="1"/>
        <s v="LELA30971" u="1"/>
        <s v="SPLA20332" u="1"/>
        <s v="LELA20772" u="1"/>
        <s v="SOAN20811" u="1"/>
        <s v="SPLA52040" u="1"/>
        <s v="SPLA20141" u="1"/>
        <s v="SPLA20841" u="1"/>
        <s v="PHIL20262" u="1"/>
        <s v="PLAN30852" u="1"/>
        <s v="ITAL32002" u="1"/>
        <s v="CAHE24501" u="1"/>
        <s v="PHIL30362" u="1"/>
        <s v="CAHE24601" u="1"/>
        <s v="CAHE24701" u="1"/>
        <s v="HIST10301" u="1"/>
        <s v="EDUC10842" u="1"/>
        <s v="PHIL20271" u="1"/>
        <s v="CAHE24402" u="1"/>
        <s v="CAHE24502" u="1"/>
        <s v="CAHE24702" u="1"/>
        <s v="LAWS31172" u="1"/>
        <s v="LAWS10001" u="1"/>
        <s v="SOAN20822" u="1"/>
        <s v="UCIL20422" u="1"/>
        <s v="LELA30291" u="1"/>
        <s v="CAHE34402" u="1"/>
        <s v="CAHE10702" u="1"/>
        <s v="FREN30002" u="1"/>
        <s v="BMAN32051" u="1"/>
        <s v="SALC10001" u="1"/>
        <s v="AHCP24102" u="1"/>
        <s v="PHIL23002" u="1"/>
        <s v="LAWS30601" u="1"/>
        <s v="MUSC30520" u="1"/>
        <s v="PHIL33002" u="1"/>
        <s v="SPLA20061" u="1"/>
        <s v="RELT21081" u="1"/>
        <s v="GEOG10501" u="1"/>
        <s v="CAHE20911" u="1"/>
        <s v="SPLA20861" u="1"/>
        <s v="SALC10602" u="1"/>
        <s v="CHIN30311" u="1"/>
        <s v="ITAL20622" u="1"/>
        <s v="MEST10091" u="1"/>
        <s v="ENGL31622" u="1"/>
        <s v="AHCP22811" u="1"/>
        <s v="MUSC20722" u="1"/>
        <s v="CAHE30220" u="1"/>
        <s v="SALC30402" u="1"/>
        <s v="LAWS30811" u="1"/>
        <s v="CHIN22521" u="1"/>
        <s v="AHCP30011" u="1"/>
        <s v="SPLA2****" u="1"/>
        <s v="LAWS20412" u="1"/>
        <s v="LELA3***2" u="1"/>
        <s v="RELT10311" u="1"/>
        <s v="SALC20411" u="1"/>
        <s v="CHIN12122" u="1"/>
        <s v="SOST20012" u="1"/>
        <s v="ITAL30431" u="1"/>
        <s v="MUSC20931" u="1"/>
        <s v="GEOGXXXXX" u="1"/>
        <s v="POLI10301" u="1"/>
        <s v="CAHE20722" u="1"/>
        <s v="RELT30811" u="1"/>
        <s v="UCIL2XXX2" u="1"/>
        <s v="LELA10342 " u="1"/>
        <s v="SOAN30451" u="1"/>
        <s v="FLEXHONS" u="1"/>
        <s v="SALC10222" u="1"/>
        <s v="SPLA20881" u="1"/>
        <s v="CAHE20032" u="1"/>
        <s v="SALC20422" u="1"/>
        <s v="EDUC10682" u="1"/>
        <s v="CAHE10141" u="1"/>
        <s v="GEOG32022" u="1"/>
        <s v="LAWS10432" u="1"/>
        <s v="SOST20031" u="1"/>
        <s v="AHCP20431" u="1"/>
        <s v="HCRI30411" u="1"/>
        <s v="HCRI30611" u="1"/>
        <s v="HCRI20012" u="1"/>
        <s v="CAHE20441" u="1"/>
        <s v="RELT30522" u="1"/>
        <s v="SPLA20191" u="1"/>
        <s v="HCRI20312" u="1"/>
        <s v="FREN20142" u="1"/>
        <s v="RELT10132" u="1"/>
        <s v="CAHE20442" u="1"/>
        <s v="SPLA20192" u="1"/>
        <s v="HCRI20021" u="1"/>
        <s v="SOST20041" u="1"/>
        <s v="LAWS30641" u="1"/>
        <s v="RUSS20251" u="1"/>
        <s v="EDUC20692" u="1"/>
        <s v="ENGL21761" u="1"/>
        <s v="CAHE20251" u="1"/>
        <s v="RELT10241" u="1"/>
        <s v="SPLA31121" u="1"/>
        <s v="GEOG10441" u="1"/>
        <s v="HIST20252" u="1"/>
        <s v="LELA31062" u="1"/>
        <s v="SOAN10090" u="1"/>
        <s v="JAPA33071" u="1"/>
        <s v="WRLD20011" u="1"/>
        <s v="EDUC11231" u="1"/>
        <s v="FREN20561" u="1"/>
        <s v="SOCY30522" u="1"/>
        <s v="AHCP30051" u="1"/>
        <s v="FREN30361" u="1"/>
        <s v="HIST10262" u="1"/>
        <s v="FREN30362" u="1"/>
        <s v="SOCY20232" u="1"/>
        <s v="AHCP30552" u="1"/>
        <s v="CAHE30362" u="1"/>
        <s v="HCRI30641" u="1"/>
        <s v="RELT10461" u="1"/>
        <s v="SOCY20241" u="1"/>
        <s v="RELT30652" u="1"/>
        <s v="GEOG30552" u="1"/>
        <s v="LELA32002" u="1"/>
        <s v="SALC10162" u="1"/>
        <s v="LELA20102" u="1"/>
        <s v="WRLD20022" u="1"/>
        <s v="SOCY30141" u="1"/>
        <s v="SOAN30392" u="1"/>
        <s v="HSTM30232" u="1"/>
        <s v="UCIL2***0" u="1"/>
        <s v="HSTM30732" u="1"/>
        <s v="LELA31482" u="1"/>
        <s v="LAWS10072" u="1"/>
        <s v="FREN30872" u="1"/>
        <s v="LELA20011" u="1"/>
        <s v="EDUC11251" u="1"/>
        <s v="FREN20681" u="1"/>
        <s v="UCIL2***1" u="1"/>
        <s v="CAHE20381" u="1"/>
        <s v="GEOG30162" u="1"/>
        <s v="CAHE31401" u="1"/>
        <s v="GERM30632" u="1"/>
        <s v="CAHE30381" u="1"/>
        <s v="BMAN31842" u="1"/>
        <s v="SOCY30151" u="1"/>
        <s v="JAPA20212" u="1"/>
        <s v="RELT3****" u="1"/>
        <s v="LAWS31101" u="1"/>
        <s v="HIST20482" u="1"/>
        <s v="UCIL2***2" u="1"/>
        <s v="POLI30452" u="1"/>
        <s v="SOCY30152" u="1"/>
        <s v="SOCY30252" u="1"/>
        <s v="CAHE23012" u="1"/>
        <s v="AHCP21102" u="1"/>
        <s v="POLI30461" u="1"/>
        <s v="MEST20002" u="1"/>
        <s v="PLAN10501" u="1"/>
        <s v="SPLA31161" u="1"/>
        <s v="RELT30672" u="1"/>
        <s v="PLAN20401" u="1"/>
        <s v="JAPA20122" u="1"/>
        <s v="SALC20082" u="1"/>
        <s v="POLI30362" u="1"/>
        <s v="MEST10911" u="1"/>
        <s v="RELT21702" u="1"/>
        <s v="DIGI10010" u="1"/>
        <s v="CAHE20992" u="1"/>
        <s v="PHIL20611" u="1"/>
        <s v="LELA20031" u="1"/>
        <s v="MUSC21031" u="1"/>
        <s v="SOCY30262" u="1"/>
        <s v="AMER20142" u="1"/>
        <s v="RELT21111" u="1"/>
        <s v="PHIL30711" u="1"/>
        <s v="AHCP20991" u="1"/>
        <s v="CAHE1***1" u="1"/>
        <s v="LAWS20692" u="1"/>
        <s v="RELT31211" u="1"/>
        <s v="CAHE10231 " u="1"/>
        <s v="GEOG31211" u="1"/>
        <s v="LAWS30792" u="1"/>
        <s v="PHIL30712" u="1"/>
        <s v="RELT30291" u="1"/>
        <s v="CAHE1***2" u="1"/>
        <s v="GEOG31012" u="1"/>
        <s v="DIGI20020" u="1"/>
        <s v="SALC1***1" u="1"/>
        <s v="FREN21332" u="1"/>
        <s v="LELA30441" u="1"/>
        <s v="DIGI30012" u="1"/>
      </sharedItems>
    </cacheField>
    <cacheField name="Name" numFmtId="0">
      <sharedItems count="1068">
        <s v="From Reconstruction to Reagan: American History, 1877-1988"/>
        <s v="Introduction to American Literature to 1900"/>
        <s v="American Film Studies"/>
        <s v="From Jamestown to James Brown: African-American History and Culture"/>
        <s v="Fundamentals of Management"/>
        <s v="Fundamentals of Technological Change"/>
        <s v="Fundamentals of Finance"/>
        <s v="Business Economics"/>
        <s v="Fundamentals of Financial Reporting B"/>
        <s v="Fundamentals of Management Accounting"/>
        <s v="Work Psychology for Career Success"/>
        <s v="Introduction to Corporate Finance and Financial Instruments"/>
        <s v="Technology, Strategy and Innovation"/>
        <s v="Managing Business Operations"/>
        <s v="New Product Development and Innovation"/>
        <s v="Marketing"/>
        <s v="Global Contexts of Business and Management"/>
        <s v="Firms and Management in Comparative Perspectives"/>
        <s v="Firms and Management in Compar"/>
        <s v="Operations Management &amp; Strate"/>
        <s v="Organisations and Employment"/>
        <s v="Management of Knowledge and Innovation"/>
        <s v="Strategy"/>
        <s v="Human Resource Management"/>
        <s v="Investment Economics and Innovation"/>
        <s v="People Management and Change"/>
        <s v="Consumers and Markets"/>
        <s v="FinTech Revolution: The Digital Transformation of Financial Services"/>
        <s v="Advanced Strategic Management"/>
        <s v="Constructing Archaic Greek History"/>
        <s v="From Republic to Empire: Introduction to Roman History, Society &amp; Culture 218-31BC"/>
        <s v="The Odyssey"/>
        <s v="The Story of Britain"/>
        <s v="Cities and Citizens"/>
        <s v="Discoveries and Discoverers: Sights and Sites"/>
        <s v="Virgil's Aeneid"/>
        <s v="Doing Archaeology 1"/>
        <s v="Introduction to the History and Culture of Pharaonic Egypt"/>
        <s v="The World of Late Antiquity: Europe and the Med from the Severan Dynasty to the Rise of Islam"/>
        <s v="The Conquering Hero: The Life, Times and Legacy of Alexander The Great"/>
        <s v="The Roman Empire 31BC - AD235: Rome's Golden Age"/>
        <s v="Politics and Society in Classical Greece"/>
        <s v="Social Life in Ancient Egypt"/>
        <s v="Literature, Literacy, and Textual Transmission in Pharaonic Egypt "/>
        <s v="Thinking Archaeology"/>
        <s v="From Cloud Cuckoo Land to Atlantis: Utopian thinking in the Ancient World"/>
        <s v="Intensive Greek 1"/>
        <s v="Introduction to Egyptian Hieroglyphs"/>
        <s v="Intensive Latin 1"/>
        <s v="Roman Roads: Journeys in Latin Literature"/>
        <s v="Otherworlds: Distance and Difference in Ancient Greek Literature"/>
        <s v="The Emergence of Civilisation: Palaces, Peak Sanctuaries, and Politics in Minoan Crete"/>
        <s v="Artefacts and Interpretation"/>
        <s v="Doing Archaeology 2"/>
        <s v="Roman Women in 22 Objects"/>
        <s v="Athens and Attica"/>
        <s v="Dealing with the Dead: The Archaeology of Death and Burial"/>
        <s v="Greek Tragedy"/>
        <s v="Ovid: the Mythological Poems"/>
        <s v="National Identity and the Roman Past"/>
        <s v="Men, Beasts and Marvels: the Limits of Nature in Classical Antiquity "/>
        <s v="Nature, Poetry, and Art: Ancient Pastoral and its Reception"/>
        <s v="Advanced Latin Language 1"/>
        <s v="Advanced Greek Language 1"/>
        <s v="Intensive Greek 2"/>
        <s v="Intensive Latin 2"/>
        <s v="Advanced Latin Language 2"/>
        <s v="Advanced Greek Language 2"/>
        <s v="Advanced Latin Language 3"/>
        <s v="Advanced Greek Language 3"/>
        <s v="The Roman Army and the North-West Frontiers"/>
        <s v="Marketing, Audiences, and Consumption in CCIs"/>
        <s v="Introduction to Chinese Studies"/>
        <s v="Visual Cultures in China and East Asia"/>
        <s v="China's Borderlands"/>
        <s v="Introduction to Classical Chinese"/>
        <s v="Socialism in China"/>
        <s v="Business Chinese"/>
        <s v="Chinese Language 1"/>
        <s v="Chinese Language 2"/>
        <s v="Chinese Language 3"/>
        <s v="Chinese Language 4"/>
        <s v="Chinese Language 5"/>
        <s v="Chinese Language 6"/>
        <s v="Crime and Society"/>
        <s v="Criminological Research Methods"/>
        <s v="Foundations of Criminal Justice"/>
        <s v="Psychology, Crime and Criminal Justice"/>
        <s v="Policing and the Police"/>
        <s v="Explaining Crime and Deviance"/>
        <s v="Making Sense of Criminological Data"/>
        <s v="Modelling Criminological Data"/>
        <s v="Understanding Punishment"/>
        <s v="Criminology and Criminal Justice in Action"/>
        <s v="Drugs and Society"/>
        <s v="Comparative Criminology"/>
        <s v="Victims, Crime and Justice"/>
        <s v="Criminology and Mass Violence"/>
        <s v="Youth, Crime and Justice"/>
        <s v="Decoding Inequality: Reimagining Digital Culture"/>
        <s v="Digital Activism"/>
        <s v="Feminist and Queer Perspectives on Digital Media"/>
        <s v="Digital Manchester"/>
        <s v="Race and Digital Technology"/>
        <s v="Digital Ways of Seeing: Theory and Practice"/>
        <s v="Theatre and Performance Histories"/>
        <s v="Social Acts: Applied Theatre and Socially Engaged Arts Practice"/>
        <s v="Performance and Public Space"/>
        <s v="Introduction to Development Studies"/>
        <s v="Introductory Mathematics"/>
        <s v="Advanced Mathematics"/>
        <s v="Advanced Statistics"/>
        <s v="Computing for Social Scientists"/>
        <s v="Introduction to Mathematical Economics"/>
        <s v="Economic History"/>
        <s v="Microeconomics 1"/>
        <s v="Macroeconomics 1"/>
        <s v="Managerial Economics"/>
        <s v="Environmental Economics"/>
        <s v="Econometrics"/>
        <s v="Introduction to Economic History"/>
        <s v="Quantitative Methods"/>
        <s v="Microeconomics 2"/>
        <s v="Macroeconomics 2"/>
        <s v="Developmental Economics: Growth, Capital Accumulation, and Structural Change"/>
        <s v="Development Economics: Understanding Poverty"/>
        <s v="Economics for Public Policy"/>
        <s v="Intermediate Microeconomic Theory 1"/>
        <s v="Intermediate Microeconomic Theory 2"/>
        <s v="Macroeconomic Analysis 3"/>
        <s v="Macroeconomic Analysis 4"/>
        <s v="History of Economic Thought"/>
        <s v="Energy Economics and Policy"/>
        <s v="Advanced Microeconomics"/>
        <s v="Microeconomics 3"/>
        <s v="Macroeconomics 3"/>
        <s v="Macroeconomics 4"/>
        <s v="Topics in Inequality &amp; Poverty"/>
        <s v="The Chinese Economy"/>
        <s v="Natural Resource Economics"/>
        <s v="Mathematical Economics II"/>
        <s v="Mathematical Economics I"/>
        <s v="Mathematical Finance"/>
        <s v="Financial Economics"/>
        <s v="Topics in Development Economics: The Role of Incentives in Politics, Markets and Institutions"/>
        <s v="Intermediate Microeconomic 1"/>
        <s v="Topics in Economic History"/>
        <s v="Money Banking &amp; Financial Markets"/>
        <s v="Managerial Economics II"/>
        <s v="Advanced Econometrics"/>
        <s v="Climate Change Economics and Policy"/>
        <s v="Behavioural Economics"/>
        <s v="International Trade and Policy"/>
        <s v="Health economics"/>
        <s v="Topics in Labour Economics"/>
        <s v="Econometrics and Data Science"/>
        <s v="Topics in Applied Macroeconometrics"/>
        <s v="Foundations of Psychology"/>
        <s v="Development and Childhood"/>
        <s v="The Brain Goes to School"/>
        <s v="Social psychology of Education"/>
        <s v="Inclusive Education in Practice"/>
        <s v="Teaching and Learning of Mathematics"/>
        <s v="Teaching and Learning Literacy"/>
        <s v="Risk &amp; Resilience processes in human development"/>
        <s v="Cognition &amp; Learning: Implications for School"/>
        <s v="Pedagogic Practices in Education"/>
        <s v="Social Justice in Education"/>
        <s v="Intercultural Learning"/>
        <s v="International Education Systems and Policy"/>
        <s v="Childhood and Youth in Society"/>
        <s v="Strategic Management"/>
        <s v="Sport and Development"/>
        <s v="Event Strategy"/>
        <s v="Theories of Equity in Education"/>
        <s v="Classroom Communication and Learning"/>
        <s v="Leisure and Development"/>
        <s v="Edutainment and Leisure"/>
        <s v="Current Issues in Special Educational Needs"/>
        <s v="Decoding English Language"/>
        <s v="The Ecology of Language Use"/>
        <s v="Pragmatics &amp; Intercultural Com"/>
        <s v="Urban Educational Inequalities"/>
        <s v="Critical Pedagogies and Higher Education in Global Majority Contexts"/>
        <s v="Language Acquisition at Home and School"/>
        <s v="Race, Racism, and Ethnicity in Education"/>
        <s v="Environment Sustainability Education"/>
        <s v="Curriculum and Pedagogy: International Comparisons"/>
        <s v="Educational Leadership"/>
        <s v="Theory and Text"/>
        <s v="Literature and History"/>
        <s v="Identity in Modern France"/>
        <s v="Art in France"/>
        <s v="Temptations of the Tragic: Love and Death in French Literature"/>
        <s v="Media, Performance, &amp; Digital Culture in Contemporary France"/>
        <s v="Stardom in France"/>
        <s v="Art, Culture and Activism in France in the Age of Social Media"/>
        <s v="History and Memory in Francophone Cinema"/>
        <s v="Wild and Tamed: Nature in French Culture and Politics"/>
        <s v="Exoticism &amp; Orientalism in C19th France: French Romantics and Local Colour"/>
        <s v="French Language 1"/>
        <s v="French Language 2"/>
        <s v="French Language 3"/>
        <s v="French Language 4"/>
        <s v="French Language 5"/>
        <s v="French Language 6"/>
        <s v="Geographies of Globalisation"/>
        <s v="Environmental Pollution"/>
        <s v="Introducing Human Geographies I"/>
        <s v="Introduction to GIS"/>
        <s v="Environmental Processes and Change: The Global System"/>
        <s v="The Human Planet"/>
        <s v="Dynamic Earth"/>
        <s v="Introducing Human Geographies II"/>
        <s v="Ice Age Britain"/>
        <s v="Economic Geography: Understanding the Economy, Creating Economic Spaces"/>
        <s v="Glaciers"/>
        <s v="Hydrology &amp; Catchment Systems"/>
        <s v="Spatial Thinking with GIS: Constructing and Exploring Virtual Worlds"/>
        <s v="Transport Geographies"/>
        <s v="North American Cities: Change and Continuity in the Metropolis"/>
        <s v="Biogeography"/>
        <s v="Nature, Society and Social Power"/>
        <s v="Moral Geographies"/>
        <s v="Geomorphology"/>
        <s v="Mediterranean Quaternary Landscapes"/>
        <s v="Peatlands Under Pressure"/>
        <s v="Understanding GIS"/>
        <s v="Critical Geographies of Difference"/>
        <s v="Wildlife in the Anthropocene"/>
        <s v="Governing Urban Transformation"/>
        <s v="Feminist Geographies of Health"/>
        <s v="Green Planet: Plant Ecology and Global Change"/>
        <s v="Asian Workers and the Labour of Globalisation"/>
        <s v="Pyrogeography: Fire in the Earth System"/>
        <s v="Digital Technology and the City"/>
        <s v="Introduction to German Linguistics"/>
        <s v="Revolution and Reaction in German Culture"/>
        <s v="The German Language Today"/>
        <s v="Weimar Culture? Art, Film and Politics in Germany, 1918-33"/>
        <s v="Spectres of Fascism: Literature, Film and Visual Arts in Germany and Austria since 1945"/>
        <s v="German Dialects"/>
        <s v="German Language 1"/>
        <s v="German Language 2"/>
        <s v="German Language 3"/>
        <s v="German Language 4"/>
        <s v="German Language 5"/>
        <s v="Art Spaces"/>
        <s v="British Art and The Environmen"/>
        <s v="Art Markets"/>
        <s v="The Art of Late Medieval Italy"/>
        <s v="Art in Theory"/>
        <s v="Made in India"/>
        <s v="The Neo-Avant-Garde and the Crisis of Medium, 1945-1974"/>
        <s v="The English Baroque: Architecture and Society 1660-1730"/>
        <s v="The Art of Clothing in Renaissance Italy"/>
        <s v="Art and Ecology"/>
        <s v="Art After Modernism: Approaching Contemporary Art"/>
        <s v="Picasso"/>
        <s v="Art of European Medieval Books"/>
        <s v="Introduction to Conflict Analysis"/>
        <s v="Introduction to Humanitarianism"/>
        <s v="Key Concepts in International Disaster Management and Humanitarian Response"/>
        <s v="Introduction to Disaster Management"/>
        <s v="Governing Aid"/>
        <s v="Everyday Peace Building and Security"/>
        <s v="Disasters and Development"/>
        <s v="Rethinking Crisis"/>
        <s v="Emergency Humanitarian Assistance"/>
        <s v="Introduction to Global Health"/>
        <s v="Ethical Decision-Making Under Pressure"/>
        <s v="Decolonising Disaster Studies"/>
        <s v="Geographic Information Systems and Disasters: A Critical Introduction"/>
        <s v="Systemic Approaches to Disaster Management"/>
        <s v="Living Interventions"/>
        <s v="Histories of the Islamic World"/>
        <s v="An Introduction to the Medieval World"/>
        <s v="Forging a New World: Europe c.1450-1750"/>
        <s v="States, Nations and Empires. Europe, c.1750-1914"/>
        <s v="Making of the Modern Mind: European Intellectual History in a Global Context"/>
        <s v="Late Imperial China: the Great Wall and Beyond"/>
        <s v="A Transnational History of Europe in the Short Twentieth Century, c.1917-1991"/>
        <s v="Wealth and Welfare: Reconceptualising British Economy and Society between 1832 and 1942"/>
        <s v="The Normans in the Mediterranean World (1000-1200)"/>
        <s v="Vanished: Histories of Extinction from the Mammoth to Extinction Rebellion"/>
        <s v="Science and the Modern World"/>
        <s v="Bodies in History: An Introduction to the History of Medicine"/>
        <s v="From Cholera to COVID-19: A Global History of Epidemics"/>
        <s v="The Crisis of Nature: Issues in Environmental History"/>
        <s v="In Frankenstein's Footsteps: Science Fiction in Literature and Film"/>
        <s v="Madness and Society in the Modern Age"/>
        <s v="People and Power in the Digital Age"/>
        <s v="Fossils: Global Histories of Natural Heritage, Science and Empire"/>
        <s v="The Nuclear Ages: Global Nuclear Threats from Hiroshima to Today"/>
        <s v="From Sherlock Holmes to CSI: A History of Forensic Medicine"/>
        <s v="Climate Change and Society"/>
        <s v="Italian Cultural Studies"/>
        <s v="Aesthetics and Politics of Italian Fascism"/>
        <s v="The Italian Renaissance"/>
        <s v="Global Italian Narratives Across Media and Genres (1960s-present)"/>
        <s v="Travellers' Tales: Italy in the British Imagination"/>
        <s v="Narratives of Conflict After 1968"/>
        <s v="Topics in Romance Linguistics"/>
        <s v="Italian Language 1"/>
        <s v="Italian Language 2"/>
        <s v="Italian Language 3"/>
        <s v="Italian Language 4"/>
        <s v="Italian Language 5"/>
        <s v="Italian Language 6"/>
        <s v="History and Civilisation of Japan"/>
        <s v="Empire and Culture in East Asia"/>
        <s v="Core Themes in Animated Film and Visual Culture of Postwar Japan"/>
        <s v="Race, Class and Gender in Japan and South Korea"/>
        <s v="Science and Civilisation in East Asia"/>
        <s v="Buddhism in Japan"/>
        <s v="Culture, Gender and Resistance"/>
        <s v="Japanese Language 1"/>
        <s v="Japanese Language 2"/>
        <s v="Japanese Language 3"/>
        <s v="Japanese Language 4"/>
        <s v="Japanese Language 5"/>
        <s v="Japanese Language 6"/>
        <s v="Criminal Law (Humanities)"/>
        <s v="Criminal Evidence"/>
        <s v="Intellectual Property Law"/>
        <s v="Mental Health Law"/>
        <s v="Principles of Law, Medicine and Ethics"/>
        <s v="Philosophy of Law"/>
        <s v="Language, Mind and Brain"/>
        <s v="English Word and Sentence Structure"/>
        <s v="The Sounds of Language"/>
        <s v="Study of Meaning"/>
        <s v="History and Varieties of English"/>
        <s v="From Text to Linguistic Evidence"/>
        <s v="Phonology"/>
        <s v="Analysing Grammar"/>
        <s v="Typology"/>
        <s v="Societal Multilingualism"/>
        <s v="Quantitative Methods in Language Sciences"/>
        <s v="Semantics"/>
        <s v="Pragmatics: Meaning, Context, and Interaction"/>
        <s v="The Changing English Language"/>
        <s v="Variationist Sociolinguistics"/>
        <s v="Psycholinguistics"/>
        <s v="Stylistics of English"/>
        <s v="Cognitive Linguistics"/>
        <s v="Topics in Language Development"/>
        <s v="Language Policy and Planning"/>
        <s v="Forensic Linguistics"/>
        <s v="Romance Linguistics"/>
        <s v="Experimental Phonetics"/>
        <s v="Computational Linguistics"/>
        <s v="Discourse as Social Practice"/>
        <s v="Exploring Enterprise"/>
        <s v="Entrepreneurial Skills"/>
        <s v="Tools and Techniques for Enterprise"/>
        <s v="Advanced Technology Enterprise"/>
        <s v="Interdisciplinary Sustainable Development"/>
        <s v="Enterprise Strategy and Marketing"/>
        <s v="Enterprise Feasibility"/>
        <s v="Developing Business Ideas"/>
        <s v="Enterprise in Healthcare"/>
        <s v="The History and Sociopolitics of Palestine/Israel (1882-1967)"/>
        <s v="Introduction to Islam"/>
        <s v="Cultures of the Middle East and North Africa"/>
        <s v="History and Politics of the Middle East and North Africa"/>
        <s v="Introduction to Post Colonial Arabic Literature"/>
        <s v="Themes in the Histories of Arab and Jewish Nationalisms"/>
        <s v="Women and Gender in the Middle East and North Africa"/>
        <s v="History of Modern Islamic Thought"/>
        <s v="Contemporary Debates in Islam"/>
        <s v="Community, Memory, Identity: Reading Contemporary Arabic Literature in English Translation"/>
        <s v="Understanding the Maghreb: Histories, Cultures, and Societies of North Africa"/>
        <s v="Arabic Language 1"/>
        <s v="Arabic Language 2"/>
        <s v="Arabic Language 3"/>
        <s v="Arabic Language 4"/>
        <s v="Arabic Language 5"/>
        <s v="Urban Development in the Global South"/>
        <s v="Intermediate Statistical Methods"/>
        <s v="The State and the Political Economy of Development"/>
        <s v="Climate Change and Biodiversity in a Developing World"/>
        <s v="Development Macroeconomics"/>
        <s v="Sustainability in Action"/>
        <s v="Global Value Chains and Development"/>
        <s v="Health Economics in the Global South"/>
        <s v="Analysing Poverty &amp; Inequality"/>
        <s v="Making 'Development' Happen: North-South Perspectives on Development Cooperation"/>
        <s v="Tonality: Form and Function"/>
        <s v="Tonality: Motive and Meaning"/>
        <s v="Techniques of Tonal Harmony"/>
        <s v="Musical Notation"/>
        <s v="Approaches to Musicology"/>
        <s v="Music and Its Contexts"/>
        <s v="Analysis"/>
        <s v="Music, Literature, and the Visual Arts"/>
        <s v="Harmony and Counterpoint"/>
        <s v="Music and Consumption in the Digital Age"/>
        <s v="Music, Culture and Politics"/>
        <s v="Music Cultures of the World"/>
        <s v="Advanced Analysis"/>
        <s v="Aesthetics"/>
        <s v="Advanced study in Musicology A"/>
        <s v="Introduction to Ethics"/>
        <s v="Studying Philosophy"/>
        <s v="Critical Thinking"/>
        <s v="History of Philosophy"/>
        <s v="Introduction to Metaphysics and Epistemology"/>
        <s v="Introduction to Philosophy of Mind"/>
        <s v="Philosophy of Religion"/>
        <s v="Applied Philosophy"/>
        <s v="Philosophy of Race"/>
        <s v="Formal Logic"/>
        <s v="British Empiricism"/>
        <s v="Ethics"/>
        <s v="20th Century Analytical Philosophy"/>
        <s v="Existentialism"/>
        <s v="Hegel and Marx"/>
        <s v="Special Author:Wittgenstein"/>
        <s v="Philosophy of Psychology"/>
        <s v="Environmental Philosophy"/>
        <s v="Philosophy of Action"/>
        <s v="Advanced Topics in Aesthetics"/>
        <s v="Language &amp; Oppression"/>
        <s v="Designing Sustainable Futures"/>
        <s v="Introduction to Planning and Development"/>
        <s v="GIS &amp; Digital Tools for Decision Making"/>
        <s v="Applied Environmental Science"/>
        <s v="Introduction to Real Estate"/>
        <s v="Introduction to Urban and Environmental Economics"/>
        <s v="Rural Planning"/>
        <s v="Ecology and Conservation"/>
        <s v="Principles of Real Estate Law"/>
        <s v="Place-making"/>
        <s v="Landscape Ecology"/>
        <s v="Plan Making and the Development Process"/>
        <s v="Policy for Cities and Regions"/>
        <s v="Valuation &amp; Appraisal"/>
        <s v="Strategic Real Estate Management"/>
        <s v="Planning &amp; Property Law"/>
        <s v="Urban Theory, Planning Theory and Professional Values"/>
        <s v="Conservation Management Project"/>
        <s v="Housing, Planning &amp; Development"/>
        <s v="Environmental Impact Assessment"/>
        <s v="Future Cities"/>
        <s v="Introduction to Comparative Politics"/>
        <s v="Making Sense of Politics"/>
        <s v="British Politics: Power and the State"/>
        <s v="Politics of the Global Economy"/>
        <s v="Introduction to International Politics"/>
        <s v="Introduction to Political Theory"/>
        <s v="Politics by Numbers"/>
        <s v="Security Studies"/>
        <s v="Questions about International Politics"/>
        <s v="Politics &amp; Society in Britain since 1940: From Blitz to Brexit"/>
        <s v="Arguing about Politics: Political Theory in the World"/>
        <s v="The Politics of Globalisation"/>
        <s v="The Politics of Development"/>
        <s v="Gender and Politics in Comparative Perspective"/>
        <s v="The Politics of Policy Making"/>
        <s v="Ideals of Social Justice"/>
        <s v="How to Conduct Politics Research"/>
        <s v="Injustice and Resistance"/>
        <s v="Environmental Politics"/>
        <s v="Comparative West European Politics"/>
        <s v="Asia-Pacific Security"/>
        <s v="The Politics of the European Union"/>
        <s v="The Politics and Philosophy of Nationalism"/>
        <s v="Gender, Sexuality and Politics"/>
        <s v="Elections and Voters in Britain"/>
        <s v="Political Morality and Dirty Hands"/>
        <s v="Chinese Politics"/>
        <s v="Public Policy Problems"/>
        <s v="Revolutions in Global Politics"/>
        <s v="Introduction to International Political Economy"/>
        <s v="Gender, War &amp; Militarism"/>
        <s v="Africa &amp; Global Politics"/>
        <s v="Children, Family and Social Justice"/>
        <s v="American Politics: Why Do They Do That?"/>
        <s v="Global Capitalism, Crisis and Revolt"/>
        <s v="Contemporary Parliamentary Studies and the British Political Tradition"/>
        <s v="Postcolonial Politics"/>
        <s v="Between War and Peace"/>
        <s v="The International Political Economy of Trade"/>
        <s v="United States Foreign Policy: Dominance and Decline in a Complex World"/>
        <s v="Race, Ethnicity, Migration"/>
        <s v="Ukraine Rises: Democracy, Protest, Identity and War in Comparative Perspective"/>
        <s v="Capitalism and Sexuality"/>
        <s v="Indian Politics in Comparative Perspective"/>
        <s v="Decolonising Human Rights"/>
        <s v="Feminist Policymaking in Global Politics"/>
        <s v="New Testament Greek"/>
        <s v="Introduction to Christianity"/>
        <s v="Introduction to Judaism"/>
        <s v="Religion, Ethics and the Environment"/>
        <s v="Truth and Truth Telling"/>
        <s v="Bible in Ancient and Modern Worlds"/>
        <s v="Being Human[e]: Theological Studies in Philosophy and Ethics"/>
        <s v="Religion, Culture and Gender"/>
        <s v="Biblical Hebrew"/>
        <s v="New Testament in Greek II"/>
        <s v="World Christianities"/>
        <s v="Interpreting Religion"/>
        <s v="God at the Movies"/>
        <s v="Jewish Philosophy and Ethics"/>
        <s v="End of the World and Apocalypticism"/>
        <s v="Problems in Theology, Philosophy and Ethics: Evil"/>
        <s v="World Philosophies: Ethics and Ideas in the History of Thought"/>
        <s v="Holocaust Theology and Ethics"/>
        <s v="Science and Islam"/>
        <s v="Gender and Sexuality in the Bible"/>
        <s v="Paul: Theology, Ethics, Philosophy"/>
        <s v="Interdisciplinary Literature and Theology: Empathy, Ethics, Liberation"/>
        <s v="Making Sense of Christ"/>
        <s v="Contemporary Religion in the British Isles"/>
        <s v="100 Years of Revolution: Russia from Lenin to Putin"/>
        <s v="The Making of Modern Russia: 1552-1917"/>
        <s v="The 1989 Revolutions and their Aftermaths: Yugoslavia and Czechoslovakia"/>
        <s v="Russophone Literature and Society, 1800-2000s"/>
        <s v="Between East and West: Culture, Empire and Nation in Russia"/>
        <s v="Russian Translation: Theory and practice"/>
        <s v="Culture, Media and Politics in the Soviet Union and post-Soviet Russia"/>
        <s v="Russian Language 1"/>
        <s v="Russian Language 2"/>
        <s v="Russian Language 3"/>
        <s v="Russian Language 4"/>
        <s v="Russian Language 5"/>
        <s v="Ice Age to Baroque: Artworks in History"/>
        <s v="Rococo to Now: Artworks in History"/>
        <s v="Arts and Socio-economic Development"/>
        <s v="Introduction to World Cinema"/>
        <s v="Climate Change and Societal Response: Lessons from the Past"/>
        <s v="Archiving Culture"/>
        <s v="Data Literacy in a Digital World"/>
        <s v="All about Eve: Encountering the First Woman from Antiquity to Today"/>
        <s v="Power and Culture: Inequality in Everyday Life"/>
        <s v="Cultural Diversity in a Global Perspective"/>
        <s v="Key Ideas in Social Anthropology"/>
        <s v="Introduction to Ethnographic Reading in Social Anthropology"/>
        <s v="Introduction to Business Anthropology: Consumers, Companies and Culture"/>
        <s v="Anthropology of Kinship, Gender and Sex"/>
        <s v="Anthropology of Religion"/>
        <s v="Political and Economic Anthropology"/>
        <s v="Materiality and Representation"/>
        <s v="The Human and the Digital"/>
        <s v="Anthropology of Development and Humanitarianism"/>
        <s v="The Anthropology of Health and Well-being"/>
        <s v="Ethnographies and Adventures in Manchester"/>
        <s v="Anthropology of Displacement and Migration"/>
        <s v="Screening Culture"/>
        <s v="Anthropology of Vision, Memory and the Senses"/>
        <s v="Extra-Terrestrial Anthropology"/>
        <s v="Environment and Society"/>
        <s v="Inequalities in Contemporary British Society"/>
        <s v="Contested Foundations of Social Thought"/>
        <s v="Contemporary Social Thought"/>
        <s v="Researching Culture and Society"/>
        <s v="Global Social Challenges"/>
        <s v="Getting Personal: Intimacy and Connectedness in Everyday Life"/>
        <s v="Work, Organisations and Society"/>
        <s v="Capitalism and Work"/>
        <s v="Social Network Analysis"/>
        <s v="Qualitative Research Design &amp; Methods"/>
        <s v="Sustainability, Consumption &amp; Global Responsibilities"/>
        <s v="Global Migration"/>
        <s v="Social Change in China"/>
        <s v="Social Class and Inequality in Britain"/>
        <s v="Family, Relationships and Everyday Life"/>
        <s v="Gender, Sexuality and Culture"/>
        <s v="Racism and Ethnicity in the UK"/>
        <s v="Sociology of Life and Death"/>
        <s v="Sociology of Human-Animal Relations"/>
        <s v="Forced Migration"/>
        <s v="Racism and Resistance in Education"/>
        <s v="Material Culture: The Social Life of Things"/>
        <s v="A Sense of Inequality"/>
        <s v="Connections Matter: Sociological Applications of Social Networks"/>
        <s v="Power and Protest"/>
        <s v="Social Thought from the Global South"/>
        <s v="Art and Society"/>
        <s v="Understanding Social Media"/>
        <s v="Measuring Inequalities (Unequal Societies)"/>
        <s v="Introductory Statistics for Economists"/>
        <s v="Applied Statistics for Social Scientists"/>
        <s v="Essentials of Survey Design &amp; Analysis"/>
        <s v="Answering Research Questions Using Statistical Models"/>
        <s v="Introduction to Population Development &amp; Social Change"/>
        <s v="Theory and Method in Demography"/>
        <s v="Network Analysis"/>
        <s v="Data science modelling"/>
        <s v="Casual Inference for Policies, Interventions and Experiments"/>
        <s v="Cultures of the Hispanic World"/>
        <s v="Visual Culture in Modern Spain: Film, Painting and Photography"/>
        <s v="Writing Women in the Spanish Golden Age"/>
        <s v="History of Latin America"/>
        <s v="Spanish Linguistics"/>
        <s v="Brazilian Literature"/>
        <s v="Culture and Cold War in Latin America"/>
        <s v="Reading the Rain Forest: Visions of the Amazon"/>
        <s v="Modern Spanish Music: A Cultural History"/>
        <s v="The Politics of Business in Latin America"/>
        <s v="The Supernatural in Latin American Literature and Film"/>
        <s v="History of the Spanish Atlantic World: Empire, Trade, War"/>
        <s v="Culture and Empire in the Spanish Golden Age"/>
        <s v="Diaspora and Displacement in Iberian Film"/>
        <s v="Spanish Language 1"/>
        <s v="Spanish Language 2"/>
        <s v="Spanish Language 3"/>
        <s v="Spanish Language 4"/>
        <s v="Spanish Language 5"/>
        <s v="Spanish Language 6"/>
        <s v="Portuguese Language 1"/>
        <s v="Portuguese Language 2"/>
        <s v="Portuguese Language 3"/>
        <s v="Catalan Language &amp; Culture 1"/>
        <s v="Catalan Language &amp; Culture 2"/>
        <s v="Leadership of Learning - with Teaching Placement"/>
        <s v="Leadership in Action Online (MLP)"/>
        <s v="Crisis of Nature: Issues in Environmental History"/>
        <s v="Understanding Mental Health"/>
        <s v="AI: Robot Overlord, Replacement or Colleague?"/>
        <s v="Trust and Security in a Digital World: From Fake News to Cybercriminals"/>
        <s v="From Antarctica to Outer Space: Surviving and Thriving in Extremes"/>
        <s v="Philosophy in Action: Philosophical Approaches to the Big Problems of our Time"/>
        <s v="Language, Mind and Brain (Online)"/>
        <s v="Creating a Sustainable World: 21st Century Challenges and the Sustainable Development Goals"/>
        <s v="Visualising Information: Uses and Abuses of Data"/>
        <s v="Creating a Sustainable World: Applying the Sustainable Development Goals"/>
        <s v="Medicine and the Media"/>
        <s v="Biology for Curious Minds"/>
        <s v="Current Topics in Biology"/>
        <s v="On Creativity: Practices and Perspectives"/>
        <s v="Communicating with Confidence"/>
        <s v="Developing an Entrepreurial Mindset"/>
        <s v="Essential Enterprise"/>
        <s v="Programming: What? Why? How?"/>
        <s v="Equality, Diversity and Inclusion: Your Role in Shaping a Fairer World"/>
        <s v="Why China Matters"/>
        <s v="Introduction to Sports Business: Innovation, Marketing Strategy and Sustainability"/>
        <s v="Entrepreneur: Innovator and Risk-Taker"/>
        <s v="Science, Technology and Democracy"/>
        <s v="Digital Society: Your Place in a Networked World"/>
        <s v="The Nuclear Age: Global Nuclear Threats from Hiroshima to Today"/>
        <s v="LEAP British Sign Language - Part 1"/>
        <s v="LEAP British Sign Language - Part 2"/>
        <s v="(University language courses)"/>
        <s v="Digital Dissidents" u="1"/>
        <s v="Histories of Data" u="1"/>
        <s v="Human Rights, Citizenship and Activism in Education" u="1"/>
        <s v="The University and the City" u="1"/>
        <s v="Current Issues in Global Development 2" u="1"/>
        <s v="Public Economics for the Global South" u="1"/>
        <s v="Development Microeconomics" u="1"/>
        <s v="Managing Festivals and Events" u="1"/>
        <s v="Art in South Asia" u="1"/>
        <s v="Renaissance and Baroque Architecture 1450-1750" u="1"/>
        <s v="Surrealism, Gender, Sexuality" u="1"/>
        <s v="We Will Be: Black British Art in the 1980s" u="1"/>
        <s v="The Art of Medieval Manuscripts" u="1"/>
        <s v="Novel Democracy" u="1"/>
        <s v="The Making of the Mediterranean" u="1"/>
        <s v="Through Cicero's Eyes" u="1"/>
        <s v="Greco-Roman Society and Technology" u="1"/>
        <s v="Roman Love Elegy" u="1"/>
        <s v="Ancient Medicine" u="1"/>
        <s v="Tomb and Temple: Religion and the Afterlife in Ancient Egypt" u="1"/>
        <s v="The First Cities: The Archaeology of Urbanism in the Near East" u="1"/>
        <s v="Greek Epic Poetry" u="1"/>
        <s v="Grief and Loss in Latin Literature: Coping with the Romans" u="1"/>
        <s v="Gods, Kings and Heroes: The Poetry of Archaic Greece" u="1"/>
        <s v="Finding Happiness in the Ancient World" u="1"/>
        <s v="From Sites to Statues: Understanding Heritage in a time of Culture Wars" u="1"/>
        <s v="Chariots, Cauldrons and Celts: The Archaeology of the Iron Age in Britain and Ireland" u="1"/>
        <s v="Art and Tech in Ancient Egypt" u="1"/>
        <s v="China's Borderlands: Culture, Ethnicity and History" u="1"/>
        <s v="Mass Media in Modern China" u="1"/>
        <s v="Spatial History: Mapping the Past" u="1"/>
        <s v="The Child in Global Cinema" u="1"/>
        <s v="Social Lives of Cinema" u="1"/>
        <s v="Global Television Industries" u="1"/>
        <s v="Narrative Theory and Victorian Fiction" u="1"/>
        <s v="Screening the Holocaust" u="1"/>
        <s v="Culture and Society in Germany 1871-1918" u="1"/>
        <s v="Conceptualising the Camp" u="1"/>
        <s v="Disaster Mobilities of Climate Change" u="1"/>
        <s v="Universities and Knowledge-Making on the Long 19th Century in Britain and Beyond" u="1"/>
        <s v="The Stuff of History: Objects Across Borders, 1500-1800" u="1"/>
        <s v="Bodies, Gender and Sexuality in Modern Japan" u="1"/>
        <s v="East Asia in an Age of Imperialism and Nationalist Struggles: Japan, China and Korea, 1839-1949" u="1"/>
        <s v="Religion in Japan" u="1"/>
        <s v="Woman Matters: Sex, Money, Family and Womanhood in Japan, 1820-1930" u="1"/>
        <s v="Jurisprudence" u="1"/>
        <s v="Public International Law" u="1"/>
        <s v="Counter Terrorism &amp; Human Rights" u="1"/>
        <s v="Miscarriages of Justice" u="1"/>
        <s v="Topics in the Study of Meaning in English" u="1"/>
        <s v="Advanced Syntax" u="1"/>
        <s v="Nature, the Environment and Politics in Modern Arabic Literature" u="1"/>
        <s v="Jazz Improvisation, Theory, and Analysis" u="1"/>
        <s v="Music Performance Studies" u="1"/>
        <s v="Theories of a Good Life: Introduction to Ethics" u="1"/>
        <s v="Jesus: From Jewish Messiah to Hollywood Idol" u="1"/>
        <s v="Ethical Issues and the Bible" u="1"/>
        <s v="Memory and Culture in Post-Franco Spain" u="1"/>
        <s v="Transnational Organised Crime" u="1"/>
        <s v="Contemporary Issues in Law and Politics" u="1"/>
        <s v="Southern European Politics" u="1"/>
        <s v="Morality and Markets" u="1"/>
        <s v="Using Nudge to Change Lives" u="1"/>
        <s v="War Memories and Reconciliation in East Asia" u="1"/>
        <s v="Intimate Geopolitics of Global China" u="1"/>
        <s v="Understanding Political Choice in Britain" u="1"/>
        <s v="Knowledge Production in Peace-building: Practices and Processes" u="1"/>
        <s v="Philosophies of Resistance: Philosophical Reflection on Movements for Social Justice" u="1"/>
        <s v="Philosophy of Mind" u="1"/>
        <s v="Philosophy of Mathematics" u="1"/>
        <s v="Founding Mothers: Women Philosophers and their Role in The Development of Analytic Philosophy" u="1"/>
        <s v="Special Author: Kant" u="1"/>
        <s v="Media, Culture and Society" u="1"/>
        <s v="Politics, Power and Everyday Life" u="1"/>
        <s v="Work, Economy and Society" u="1"/>
        <s v="Education and Society" u="1"/>
        <s v="Youth Politics and Activism in Contemporary Europe" u="1"/>
        <s v="Identity, Power &amp; Modernity" u="1"/>
        <s v="Security, Radical Uncertainty and Global Pandemics" u="1"/>
        <s v="Cities and Urban Life" u="1"/>
        <s v="Visualising Society &amp; Social Life: Photograpghy in Focus" u="1"/>
        <s v="Sociology of Mental Health and Illness" u="1"/>
        <s v="Micro Econometrics" u="1"/>
        <s v="Microeconomics III" u="1"/>
        <s v="Macroeconomics IIIA" u="1"/>
        <s v="Macroeconomics IIIB" u="1"/>
        <s v="Financial Econometrics" u="1"/>
        <s v="Power, Economics, and a Return to Political Economy" u="1"/>
        <s v="Anthropology of Childhood, Youth and Education" u="1"/>
        <s v="Climate Change: Science and Society" u="1"/>
        <s v="Past Climates" u="1"/>
        <s v="Our Frozen Planet" u="1"/>
        <s v="Global Urban Futures" u="1"/>
        <s v="Energy, Society and Space" u="1"/>
        <s v="Marketing and Consumers" u="1"/>
        <s v="Human Resource Management I" u="1"/>
        <s v="Contemporary Human Resources Management" u="1"/>
        <s v="Financial Management II" u="1"/>
        <s v="Leadership" u="1"/>
        <s v="Digital Marketing &amp; Promotion" u="1"/>
        <s v="Sport Business" u="1"/>
        <s v="Contemporary Perspectives on Events and Tourism" u="1"/>
        <s v="Supply Chain Management: Logistics and Purchasing" u="1"/>
        <s v="Paul: Theology, Ethics, Philos" u="1"/>
        <s v="Introduction to Ecology and Conservation" u="1"/>
        <s v="Urban Theory, Planning Ethics" u="1"/>
        <s v="Key Issues in Education" u="1"/>
        <s v="Sociology of Education" u="1"/>
        <s v="Education in a Global Context" u="1"/>
        <s v="Digital Technologies in Education" u="1"/>
        <s v="Equity in Education" u="1"/>
        <s v="Current Issues in Special Ed" u="1"/>
        <s v="Sustainability Education" u="1"/>
        <s v="Primary Science, Arts and Humanities Education" u="1"/>
        <s v="Operations Management and Strategy" u="1"/>
        <s v="Culture as Industry" u="1"/>
        <s v="Creative work 1: From artisans" u="1"/>
        <s v="Researching the creative industry" u="1"/>
        <s v="We Will Be: Black British Art" u="1"/>
        <s v="Victorian Bodies: Art, Science" u="1"/>
        <s v="The Art of Clothing in Renaiss" u="1"/>
        <s v="Commercialising play" u="1"/>
        <s v="Art and Ecologies" u="1"/>
        <s v="The Global Renaissance" u="1"/>
        <s v="Images of Power: Patronage and the Early Modern Court" u="1"/>
        <s v="Producing Digital Projects" u="1"/>
        <s v="The Poetry of Ovid" u="1"/>
        <s v="Education and Schools in the Greek and Roman Worlds" u="1"/>
        <s v="Neolithic Britain" u="1"/>
        <s v="Gender and Power in Chinese Culture" u="1"/>
        <s v="Research in the Digital Age II" u="1"/>
        <s v="Digital Art" u="1"/>
        <s v="Spatial History" u="1"/>
        <s v="Theatre &amp; Performance 1 - Texts" u="1"/>
        <s v="Theatre &amp; Performance 2 - Concepts" u="1"/>
        <s v="The Art of Film" u="1"/>
        <s v="Introduction to Early Film Histories" u="1"/>
        <s v="Screen, Culture and Society" u="1"/>
        <s v="Theatres of Modernity" u="1"/>
        <s v="Black on Screen" u="1"/>
        <s v="Post-Thatcher British Theatre: New Writing Since 1992" u="1"/>
        <s v="Performing America" u="1"/>
        <s v="A Score is Born: History and Ideology in Hollywood Film Music" u="1"/>
        <s v="Varieties of Shakespeare" u="1"/>
        <s v="Horror Film: Genre, Periods, Styles" u="1"/>
        <s v="Social Acts: Applied Theatre and Engaged Arts Practice" u="1"/>
        <s v="Television Drama" u="1"/>
        <s v="Performance and Climate Change" u="1"/>
        <s v="Discipline and Punish: The Modern Prison on Stage and Screen" u="1"/>
        <s v="Professional Practices: Dramaturgy, Curation and Creative Programming" u="1"/>
        <s v="From Documentary to Mockumentary" u="1"/>
        <s v="Falstaff and Gandalf go to the Movies: Adapting Fantastic Texts to Screen" u="1"/>
        <s v="Screen Acting &amp; Stardom" u="1"/>
        <s v="Theatre, performance and care: studying artful care and careful art" u="1"/>
        <s v="Postcolonial African Theatres" u="1"/>
        <s v="Institutions and Governance" u="1"/>
        <s v="War, Migration and Health" u="1"/>
        <s v="Building Nations: nations, nationalism and post-conflict reconstruction" u="1"/>
        <s v="Manchester's Migration Story" u="1"/>
        <s v="States, Nations and Empires" u="1"/>
        <s v="Late Imperial China" u="1"/>
        <s v="The Cultural History of Modern War" u="1"/>
        <s v="Reading Italy: Medieval to Modern" u="1"/>
        <s v="Global Italian Narratives 1960" u="1"/>
        <s v="Introduction to Japanese Studies" u="1"/>
        <s v="Race, Class, and Gender in Japan and South Korea" u="1"/>
        <s v="The Study of the Speech Community: Manchester English" u="1"/>
        <s v="Media and Business Arabic" u="1"/>
        <s v="Historical controversies in the Study of Israel/Palestine" u="1"/>
        <s v="Literature and Theology" u="1"/>
        <s v="The Making of Modern Russia" u="1"/>
        <s v="The 1989 Revolutions and their Aftermaths" u="1"/>
        <s v="Russian Literature and Society from Pushkin to Putin" u="1"/>
        <s v="Between East and West: Russia¿s Imperial identity in history and culture" u="1"/>
        <s v="Humanities in Public: The Past, Present and Future of Ideas that Shape the World" u="1"/>
        <s v="Understanding Rhetoric: The Arts of Persuasion" u="1"/>
        <s v="Arts and the City: People, Power, and Protest" u="1"/>
        <s v="Introduction to the Cultures of the Lusophone World" u="1"/>
        <s v="Themes in Spanish and Latin American Studies" u="1"/>
        <s v="Empire and its Aftermath: The Making of Modern Portugal in Literature, Art and Film" u="1"/>
        <s v="Modern Latin American Literature" u="1"/>
        <s v="The Latin American Short Story" u="1"/>
        <s v="White-Collar and Corporate Crime" u="1"/>
        <s v="Journeys out of Offending" u="1"/>
        <s v="Criminal Psychopath" u="1"/>
        <s v="The Politics of (In)security" u="1"/>
        <s v="Dimensions of Peace and Conflict: Disciplinary and Regional Approaches" u="1"/>
        <s v="Philosophies of Resistance" u="1"/>
        <s v="Philosophy of Science" u="1"/>
        <s v="Phenomenology" u="1"/>
        <s v="Metaphysics" u="1"/>
        <s v="Youth Politics and Activism" u="1"/>
        <s v="Security, Radical Uncertainty" u="1"/>
        <s v="Visualising Society" u="1"/>
        <s v="Global Market Research" u="1"/>
        <s v="Quantitative Evaluation (of Policies, Interventions and Experiments)" u="1"/>
        <s v="Visual Anthropology" u="1"/>
        <s v="Bodies in History: An Introduction to the History of Medicine, 1500-1999" u="1"/>
        <s v="Bodies in History: An Introduction to the History of Medicine, 1500-2000" u="1"/>
        <s v="A History of Biology in 20 Objects" u="1"/>
        <s v="From Frankenstein to The Matrix: Science Fiction and Film" u="1"/>
        <s v="Information Visions: Past, Present &amp; Future" u="1"/>
        <s v="Social and Cultural Geography" u="1"/>
        <s v="Migration, Conflict and Social Change" u="1"/>
        <s v="Social Psychology of Schooling" u="1"/>
        <s v="Critical Perspectives on Difference in Education Internationally" u="1"/>
        <s v="Leadership Cultures in Education" u="1"/>
        <s v="Social and Cultural Research in Education" u="1"/>
        <s v="Professional Practice in Creative and Cultural Education" u="1"/>
        <s v="Digital Learning Design and Storytelling" u="1"/>
        <s v="Schools, Communities and Local Knowledge" u="1"/>
        <s v="Mental Health and Wellbeing in Continuing (Further, Adult and Higher) Education" u="1"/>
        <s v="Fundamentals of Financial Reporting" u="1"/>
        <s v="Art and the Early Modern Body" u="1"/>
        <s v="The Painters of Modern Life: Leisure, Pleasure and Decadence in Nineteenth-Century Art" u="1"/>
        <s v="Painting in Renaissance Venice" u="1"/>
        <s v="Art in Britain" u="1"/>
        <s v="Romanticism" u="1"/>
        <s v="Modern Chinese Literature" u="1"/>
        <s v="Gender and Sexuality in French Cinema" u="1"/>
        <s v="Protest Music in France" u="1"/>
        <s v="Political and Cultural History of Italy" u="1"/>
        <s v="Modern and Contemporary Japan: Social Dynamics" u="1"/>
        <s v="Historical Syntax" u="1"/>
        <s v="Music post 1900" u="1"/>
        <s v="Early Opera" u="1"/>
        <s v="Religion in Political Philosophy: From Early Modernity to the Contemporary" u="1"/>
        <s v="Lived Religion: Places, Practices, Bodies, Objects" u="1"/>
        <s v="Social Issues in Portuguese and Spanish Film" u="1"/>
        <s v="Serious and Organised Crime" u="1"/>
        <s v="White Collar, Corporate and Environmental Crime" u="1"/>
        <s v="Liberalism and Empire" u="1"/>
        <s v="Ethical Issues in World Politics" u="1"/>
        <s v="Sex, Bodies &amp; Money: Gendering International Political Economy" u="1"/>
        <s v="United Nations Security Council in Practice" u="1"/>
        <s v="Ancient Greek Philosophy" u="1"/>
        <s v="Islamic Philosophy" u="1"/>
        <s v="Language and Oppression" u="1"/>
        <s v="Decolonising Sociology" u="1"/>
        <s v="Market Research" u="1"/>
        <s v="Topics in Economic Growth" u="1"/>
        <s v="Black Identities and Cultures in Latin America" u="1"/>
        <s v="Pharmaceutical Worlds: Markets, Medicines, and Metaphors" u="1"/>
        <s v="Climates of the Past" u="1"/>
        <s v="Life Course Geographies" u="1"/>
        <s v="Standing on The Shoulders of Giants: Foundations for Study in The Arts" u="1"/>
        <s v="Are We Alone? The Search for Extraterrestrial Life" u="1"/>
        <s v="Visualising Information: Use and Abuse of Data" u="1"/>
        <s v="Revolutionary Cities: The Urban World of the Central and Late Middle Ages" u="1"/>
        <s v="Philosophy of Maths" u="1"/>
        <s v="Aetiology and Euhemerism: Analysing Greek Mythology and Mythography" u="1"/>
        <s v="French Cinema to 1980" u="1"/>
        <s v="Music and Consumption" u="1"/>
        <s v="Comparative Studies in Crime and Criminal Justice" u="1"/>
        <s v="Middle Egyptian Hieroglyphs" u="1"/>
        <s v="Language and Analysis" u="1"/>
        <s v="Life Course Geographies: Social Transformation and Intergenerational Justice" u="1"/>
        <s v="Social Issues in Portugese and Spanish Film" u="1"/>
        <s v="The Making of the Meditteranean" u="1"/>
        <s v="From Reconstruction to Reagan, American History 1877-" u="1"/>
        <s v="Digital Media" u="1"/>
        <s v="Body and Society" u="1"/>
        <s v="Issues in Epistemology" u="1"/>
        <s v="Before the Black Death: The Golden Age of Siena" u="1"/>
        <s v="Wildlife in the Age of Humans" u="1"/>
        <s v="Exoticism and Orientalism in 19th Century France" u="1"/>
        <s v="Environmental Policy and Designations" u="1"/>
        <s v="Introduction to Landscape Ecology and Remote Sensing" u="1"/>
        <s v="Socialism and Post-Socialism in China" u="1"/>
        <s v="Tonality - Form and Function" u="1"/>
        <s v="History of Humanities: The Past, Present and Future of Ideas that Shape the World" u="1"/>
        <s v="Live Events" u="1"/>
        <s v="Van Eyck, Bosch, Bruegel: The Arts of Northern Renaissance Europe" u="1"/>
        <s v="Digital Tools for the Humanities" u="1"/>
        <s v="English Phonology Past and Present" u="1"/>
        <s v="Minimalist Syntax" u="1"/>
        <s v="Empire and its Aftermath: The Marking of Modern Portugal in Art, Literature and Film" u="1"/>
        <s v="Art and Culture in France in the Digital Age" u="1"/>
        <s v="Advanced Social Network Analysis" u="1"/>
        <s v="Renaissance Florence: Culture, History, and Art" u="1"/>
        <s v="Case Studies in Digital Transformation" u="1"/>
        <s v="Exile" u="1"/>
        <s v="Introduction to Leadership and Management" u="1"/>
        <s v="Heritage and Reception" u="1"/>
        <s v="Material Culture in the Early Modern World" u="1"/>
        <s v="Andvanced Social Network Analysis" u="1"/>
        <s v="Personality Disorder and Crime" u="1"/>
        <s v="Art Works: Rococo to Now" u="1"/>
        <s v="Japanese Language 1 " u="1"/>
        <s v="Geographies of Food and Farming" u="1"/>
        <s v="Attitudes to Language in the English-Speaking World" u="1"/>
        <s v="Alternative Economies: Ordinary Economies" u="1"/>
        <s v="Language Contact" u="1"/>
        <s v="Revolutionary Cities: The Urban World of the Middle Ages" u="1"/>
        <s v="Arts &amp; The City: People, Power &amp; Protest" u="1"/>
        <s v="Culture and the Cold War in Latin America" u="1"/>
        <s v="The Politics of Hate" u="1"/>
        <s v="Ancient Greek Mythology" u="1"/>
        <s v="Cultural and Creative Industries: Arts and Socio-economic Development" u="1"/>
        <s v="Language, Art and Empire in the Early Modern Hispanic World" u="1"/>
        <s v="Spectres of Fascism: Literature, Film, and the Visual Arts in Germany and Austria since 1945" u="1"/>
        <s v="History of Religion in Japan" u="1"/>
        <s v="Religion in Political Philosophy" u="1"/>
        <s v="Political Ideologies in Modern Britain" u="1"/>
        <s v="Visual Culture in Modern Spain" u="1"/>
        <s v="Lived Religion: Places, Practices, Beliefs" u="1"/>
        <s v="Aesthetics " u="1"/>
        <s v="Slavery in the Ancient Greek World" u="1"/>
        <s v="The Novel in the World" u="1"/>
        <s v="A Different Sort of Humanitarianism" u="1"/>
        <s v="Quaternary Climates and Landscapes" u="1"/>
        <s v="Techniques of Tonal Harmony " u="1"/>
        <s v="Arabic Literature in Translation" u="1"/>
        <s v="Forensic Linguistics in English" u="1"/>
        <s v="Medical Anthropology" u="1"/>
        <s v="Bodies, Sex and Gender in Japan" u="1"/>
        <s v="The Archaeology of Ritual" u="1"/>
        <s v="Challenges for Democratic Politics" u="1"/>
        <s v="Greece in Britain, 1750-1950: Discovery, Dialogue, and Modernity" u="1"/>
        <s v="The Conquering Hero: The Life, Times, and Legacy of Alexander the Great" u="1"/>
        <s v="Things that Talk" u="1"/>
        <s v="Travel, Migration and Dislocation in Arab Cinema" u="1"/>
        <s v="Nature, Society &amp; Social Power" u="1"/>
        <s v="Peatlands" u="1"/>
        <s v="Tonality - Motive and Meaning" u="1"/>
        <s v="Secrets, Lies and Mass Deception" u="1"/>
        <s v="De-Colonising Geographies: Theory, Methods, Praxis" u="1"/>
        <s v="Data Analysis and Reasoning in a Digital World" u="1"/>
        <s v="Introduction to Postcolonial Arabic Literature" u="1"/>
        <s v="Origins of States: The Archaeology of Urbanism in the Near East" u="1"/>
        <s v="Changing English Language" u="1"/>
        <s v="Introduction to Tourism" u="1"/>
        <s v="The Survey Method in Social Research" u="1"/>
        <s v="Portuguese Language 4" u="1"/>
        <s v="Egypt in the Graeco-Roman World" u="1"/>
        <s v="The Roman Empire 31BC-AD235: Rome's Golden Age" u="1"/>
        <s v="Research Methods in the Arts" u="1"/>
        <s v="New Media" u="1"/>
        <s v="Qualitative Social Research Design &amp; Methods" u="1"/>
        <s v="Religion in Modern South Asian History" u="1"/>
        <s v="Travellers Tales: Italy in the British Imagination" u="1"/>
        <s v="Personhood and Freedom of the Will" u="1"/>
        <s v="Catalan Language and Culture 1" u="1"/>
        <s v="Catalan Language and Culture 2" u="1"/>
        <s v="Expressions of Creativity" u="1"/>
        <s v="Business Economics in the Cultural and Creative Leisure Industries" u="1"/>
        <s v="Minor Subject (see Flexible Honours for more details)" u="1"/>
        <s v="Art in Vienna" u="1"/>
        <s v="Green Infrastructure and Sustainable Cities" u="1"/>
        <s v="Holocaust Theology" u="1"/>
        <s v="Political Sociology" u="1"/>
        <s v="Economic Geography" u="1"/>
        <s v="Digital Ways of Seeing" u="1"/>
        <s v="International Modernisms" u="1"/>
        <s v="Introduction to the Study of Religion" u="1"/>
        <s v="Advanced Study in Musicology" u="1"/>
        <s v="Transnational Identities in Latin American Literature" u="1"/>
        <s v="Global Cultural and Creative Industries: Policy, Evidence and Development " u="1"/>
        <s v="Art of Medieval Manuscripts" u="1"/>
        <s v="Classical Harmony" u="1"/>
        <s v="Goddesses, Demons and Stories in South Asian History: From Early Epics to the Present Day " u="1"/>
        <s v="Anthropology of Art, Sound and Images" u="1"/>
        <s v="Reflections on Liberal Arts" u="1"/>
        <s v="Literary Landscapes" u="1"/>
        <s v="New German Identities: Turkish-German Culture" u="1"/>
        <s v="Existentialism " u="1"/>
        <s v="Digital Cultures" u="1"/>
        <s v="Introduction to Sport" u="1"/>
        <s v="Publishing and Print Media in Modern China" u="1"/>
        <s v="What is Religion? Historical, Literary and Anthropological Approaches" u="1"/>
        <s v="The Cultural History of War" u="1"/>
        <s v="Environmental Restoration" u="1"/>
        <s v="Religious and Political Ideologies of Modern China" u="1"/>
        <s v="History and Culture in Modern Spain" u="1"/>
        <s v="Cultures of Revolution in Latin America" u="1"/>
        <s v="Survive and Thrive: Parties, Politics and Poetry in Horace" u="1"/>
        <s v="Introduction to the Digital Humanities" u="1"/>
        <s v="Modern Chinese Literature and Cinema" u="1"/>
        <s v="Digital Technologies and the City" u="1"/>
        <s v="Reading the Rainforest: Visions of the Amazon" u="1"/>
        <s v="The Good Life: An Anthropology of Ethics" u="1"/>
        <s v="Living and Dying in the Ancient World" u="1"/>
        <s v="Natures Past: Reading Environmental Change" u="1"/>
        <s v="China's Borderlands: Culture, Ethnicity, and History" u="1"/>
        <s v="Being Human[e]" u="1"/>
        <s v="Hispanic Cinemas" u="1"/>
        <s v="Introducing Human Geographies 1" u="1"/>
        <s v="From Jamestown to James Brown: African American History and Culture" u="1"/>
        <s v="Heresy and the Birth of Christian Controversy" u="1"/>
        <s v="Societal Multi-lingualism" u="1"/>
        <s v="Early Modern Europe" u="1"/>
        <s v="Advanced Study in Musicology B" u="1"/>
        <s v="Jewish Tradition Today" u="1"/>
        <s v="Organised Crime" u="1"/>
        <s v="Tomb and Temple" u="1"/>
        <s v="American Literature 1492-1900" u="1"/>
        <s v="Radical Theologies" u="1"/>
        <s v="Hydrology and Catchment Systems" u="1"/>
        <s v="Dangerous Liaisons" u="1"/>
        <s v="Religions and Migration: A History of the Modern World" u="1"/>
        <s v="Plural Cultures of Latin America and the Caribbean" u="1"/>
        <s v="English Baroque" u="1"/>
        <s v="Event Feasibility" u="1"/>
        <s v="Creative Manchester: Engagement Project" u="1"/>
        <s v="The Artistic Mind: Greco-Roman Art and its Reception" u="1"/>
        <s v="Health, Development and People: The Global Journey towards Health for All" u="1"/>
        <s v="Media, Performance, Internet" u="1"/>
        <s v="Semantics: The Composition of Meaning" u="1"/>
        <s v="Power, Space &amp; Popular Culture: Thinking Critically about Geopolitics" u="1"/>
        <s v="Religious Language and Metaethics" u="1"/>
        <s v="Families in the Greek and Roman Worlds (6th c. BCE - 3 c. CE)" u="1"/>
        <s v="Art Works: Ice Age to Baroque" u="1"/>
        <s v="The Neo-Avant Garde and the Crisis of Medium, 1945-1974" u="1"/>
        <s v="Race and Empire in the French-Speaking World" u="1"/>
        <s v="Introduction to the History of the Book" u="1"/>
        <s v="Nature in Crisis" u="1"/>
        <s v="Art and Technology in Ancient Egypt" u="1"/>
        <s v="Sociology of Leisure" u="1"/>
        <s v="American Film: History and Theory" u="1"/>
        <s v="Children in War and Displacement in the 20th and 21st Century" u="1"/>
        <s v="Urban Rights and Policy" u="1"/>
        <s v="Translating New Writing" u="1"/>
      </sharedItems>
    </cacheField>
    <cacheField name="Level" numFmtId="0">
      <sharedItems containsSemiMixedTypes="0" containsString="0" containsNumber="1" containsInteger="1" minValue="1" maxValue="3" count="3">
        <n v="1"/>
        <n v="2"/>
        <n v="3"/>
      </sharedItems>
    </cacheField>
    <cacheField name="Semester" numFmtId="0">
      <sharedItems containsMixedTypes="1" containsNumber="1" containsInteger="1" minValue="0" maxValue="2" count="9">
        <s v="2"/>
        <s v="1"/>
        <s v="B"/>
        <s v="0"/>
        <s v="A"/>
        <s v="*"/>
        <n v="2" u="1"/>
        <n v="0" u="1"/>
        <n v="1" u="1"/>
      </sharedItems>
    </cacheField>
    <cacheField name="Credits" numFmtId="0">
      <sharedItems containsString="0" containsBlank="1" containsNumber="1" containsInteger="1" minValue="10" maxValue="40" count="4">
        <n v="20"/>
        <n v="10"/>
        <m/>
        <n v="40" u="1"/>
      </sharedItems>
    </cacheField>
    <cacheField name="Department" numFmtId="0">
      <sharedItems containsBlank="1" count="71">
        <s v="English and American Studies"/>
        <s v="Business and Management for all Programmes"/>
        <s v="Classics, Ancient Hist &amp; Egypt"/>
        <s v="Creative &amp; Cultural Industries"/>
        <s v="Chinese Studies"/>
        <s v="Criminology"/>
        <s v="Digital Humanities"/>
        <s v="Drama"/>
        <s v="Economics"/>
        <s v="Education"/>
        <s v="French Studies"/>
        <s v="Geography"/>
        <s v="German Studies"/>
        <s v="Art History and Cultural Pract"/>
        <s v="Humanitarian Conflict Response"/>
        <s v="History"/>
        <s v="Centre for the History of Science, Technology and Medicine"/>
        <s v="Italian Studies"/>
        <s v="Japanese Studies"/>
        <s v="Law"/>
        <s v="Linguistics &amp; English Language"/>
        <s v="Masood Enterprise Centre"/>
        <s v="Arabic and Middle Eastern Stds"/>
        <s v="Global Development Institute"/>
        <s v="Music"/>
        <s v="Philosophy"/>
        <s v="Planning and Environmental Management"/>
        <s v="Politics"/>
        <s v="Religions &amp; Theology"/>
        <s v="Russian &amp; E. European Studies"/>
        <s v="School of Arts Langs &amp; Culture"/>
        <s v="Social Anthropology"/>
        <s v="Sociology"/>
        <s v="Social Statistics"/>
        <s v="Spanish, Portuguese and Latin"/>
        <s v="UCIL"/>
        <s v="LEAP"/>
        <s v="University Language Centre"/>
        <m u="1"/>
        <s v="Modern Languages and Cultures" u="1"/>
        <s v="Archaeology" u="1"/>
        <s v="Film Studies" u="1"/>
        <s v="CHSTM" u="1"/>
        <s v="Classics, Ancient History, Archaeology, Egyptology" u="1"/>
        <s v="Comp Sci; Health Sci" u="1"/>
        <s v="Linguistics and English Language" u="1"/>
        <s v="Russian Studies" u="1"/>
        <s v="Classics, Anc His, &amp; Arch" u="1"/>
        <s v="Art History and Cultural Practices" u="1"/>
        <s v="MLL" u="1"/>
        <s v="AMBS" u="1"/>
        <s v="SEED" u="1"/>
        <s v="English Literature" u="1"/>
        <s v="Library" u="1"/>
        <s v="FMBH" u="1"/>
        <s v="SALC" u="1"/>
        <s v="Spanish, Portugese, and Latin American Studies" u="1"/>
        <s v="Humanitarian &amp; Conflict Response Institute" u="1"/>
        <s v="SOSS; Comp Sci" u="1"/>
        <s v="American Studies" u="1"/>
        <s v="Drama &amp; Film Studies" u="1"/>
        <s v="Med Sci; Health Sci" u="1"/>
        <s v="Health Sci" u="1"/>
        <s v="Spanish, Portuguese, and Latin American Studies" u="1"/>
        <s v="TLSD" u="1"/>
        <s v="SOSS, SALC, HCRI" u="1"/>
        <s v="World Literatures" u="1"/>
        <s v="Digital Humaniites" u="1"/>
        <s v="Middle Eastern Studies" u="1"/>
        <s v="Liberal Arts" u="1"/>
        <s v="Physics and Astronomy; Biological Sciences; CHSTM" u="1"/>
      </sharedItems>
    </cacheField>
    <cacheField name="Free choice?" numFmtId="0">
      <sharedItems containsBlank="1"/>
    </cacheField>
    <cacheField name="Number cap" numFmtId="0">
      <sharedItems containsString="0" containsBlank="1" containsNumber="1" containsInteger="1" minValue="3" maxValue="5"/>
    </cacheField>
    <cacheField name="Core concepts" numFmtId="0">
      <sharedItems containsBlank="1" count="2">
        <m/>
        <s v="X"/>
      </sharedItems>
    </cacheField>
    <cacheField name="Methodologies" numFmtId="0">
      <sharedItems containsBlank="1" count="2">
        <m/>
        <s v="X"/>
      </sharedItems>
    </cacheField>
    <cacheField name="Individuals and ideas" numFmtId="0">
      <sharedItems containsBlank="1" count="2">
        <m/>
        <s v="X"/>
      </sharedItems>
    </cacheField>
    <cacheField name="People and places" numFmtId="0">
      <sharedItems containsBlank="1" count="2">
        <s v="X"/>
        <m/>
      </sharedItems>
    </cacheField>
    <cacheField name="Governance and societies" numFmtId="0">
      <sharedItems containsBlank="1" count="2">
        <s v="X"/>
        <m/>
      </sharedItems>
    </cacheField>
    <cacheField name="Texts and contexts" numFmtId="0">
      <sharedItems containsBlank="1" count="2">
        <s v="X"/>
        <m/>
      </sharedItems>
    </cacheField>
    <cacheField name="Communication and culture" numFmtId="0">
      <sharedItems containsBlank="1" count="2">
        <m/>
        <s v="X"/>
      </sharedItems>
    </cacheField>
    <cacheField name="Ecology and environments" numFmtId="0">
      <sharedItems containsBlank="1" count="2">
        <m/>
        <s v="X"/>
      </sharedItems>
    </cacheField>
    <cacheField name="Leadership and engagement" numFmtId="0">
      <sharedItems containsBlank="1" count="2">
        <m/>
        <s v="X"/>
      </sharedItems>
    </cacheField>
    <cacheField name="Languages" numFmtId="0">
      <sharedItems containsBlank="1" count="2">
        <m/>
        <s v="X"/>
      </sharedItems>
    </cacheField>
    <cacheField name="Subcategory 1" numFmtId="0">
      <sharedItems containsBlank="1"/>
    </cacheField>
    <cacheField name="Subcategory 2" numFmtId="0">
      <sharedItems containsBlank="1"/>
    </cacheField>
    <cacheField name="Context" numFmtId="0">
      <sharedItems containsBlank="1"/>
    </cacheField>
    <cacheField name="Notes" numFmtId="0">
      <sharedItems containsBlank="1" count="85" longText="1">
        <m/>
        <s v="Pre-requisite: BMAN10621"/>
        <s v="Pre-requisite: BMAN10621 or BMAN10501"/>
        <s v="Cannot be taken with/before BMAN30021"/>
        <s v="Only open to L2 students"/>
        <s v="Cannot be taken with/after BMAN20832"/>
        <s v="This course is a prerequisite for L2 and L3 modules in Chinese Studies"/>
        <s v="Knowledge of Chinese needed"/>
        <s v="Requires Department consent - students cannot self-enrol"/>
        <s v="Pre-requisite: GCSE Maths"/>
        <s v="Pre-requisite: A-Level Maths"/>
        <s v="Co-requisite: ECON10071"/>
        <s v="Co-requisite: ECON10221"/>
        <s v="Co-requisites: ECON20232 and ECON20262"/>
        <s v="Pre-requisites: ECON10071 and ECON10072"/>
        <s v="Pre-requisite: ECON10071"/>
        <s v="Pre-requisites: ECON10071 and ECON10072, or ECON10061 and SOST10062"/>
        <s v="Pre-requisites: ECON10221, ECON10252, Intro/Advanced Maths, Intro/Advanced Statistics"/>
        <s v="Co-requisite: ECON20232"/>
        <s v="Pre-requisites: ECON10221 and ECON10252"/>
        <s v="Pre-requisite: ECON20232"/>
        <s v="Pre-requisite: ECON20262"/>
        <s v="Pre-requisites: ECON10221, ECON10252 and (SOST10062 or ECON10072)"/>
        <s v="Pre-requisites: ECON30021 and ECON10071"/>
        <s v="Pre-requisites: ECON30031, ECON10071 and (ECON10061 or ECON10071)"/>
        <s v="Pre-requisites: ECON20232 and (ECON10061 or ECON10071)"/>
        <s v="Knowledge of French needed"/>
        <s v="Knowledge of German needed"/>
        <s v="Requires permission from UGPD"/>
        <s v="Restricted to: BA (Criminology) for which this subject is compulsory;  BA (Econ) students (all pathways), BA Social Sciences (BASS). Other students may be accepted at the discretion of the course unit director."/>
        <s v="Restricted to: FINAL YEAR STUDENTS ONLY on the BA (Law with Politics); LLB (Law with Politics); LLB (Law); and LLB (Law with Criminology); BA Criminology degrees.Students not on these courses can contact the Course Director for approval."/>
        <s v="This course is restricted to: LLB (Law); BA (Law with Politics); LLB (Law with Criminology); LLB (Law with Politics). Other students could be enrolled at the discretion of the course director."/>
        <s v="This course is available to students in the University of Manchester, provided they have some knowledge of law. For further details please contact kirsty.keywood@manchester. ac.uk Pre-requisites: Students who are not registered on the LLB programmes must have some prior legal education that includes the English legal system, the Human Rights Act and judicial review."/>
        <s v="Restricted to LLB (Law) and LLB/BA (Law with Politics). This course is available to study abroad students providing they have some knowledge of the law."/>
        <s v="This course is compulsory for students on the LLB; but it is available as an option to all students in the Faculty. Pre-requisites: None for Law School students and other students at the discretion of the course director."/>
        <s v="Pre-reqs: LELA10322 / LALC10221"/>
        <s v="Pre-req: LELA10301"/>
        <s v="Pre-reqs: LELA10301, LELA10332 (recommended: LELA20292)"/>
        <s v="Recommended pre-req: LELA10332; FREN51011 if registering for French seminar"/>
        <s v="Pre-req: LELA10342, LELA10301"/>
        <s v="Pre-req: LELA10342"/>
        <s v="Pre-req: LELA20962"/>
        <s v="Pre-req: LELA10401 OR LELA21511"/>
        <s v="Pre-req: LELA10301 (or other foundational unit in morphology and syntax)"/>
        <s v="Prereq: A-level Music, Grade VIII, or equivalent"/>
        <s v="Prereq: MUSC10011"/>
        <s v="Prereq: MUSC10011 (compulsory) and MUSC10022 (recommended)"/>
        <s v="Prereq: MUSC10112"/>
        <s v="Prereq: MUSC20011 (preferred) or MUSC20222 (optional alternative)"/>
        <s v="Prereq: relevant L2 Music course (Music in Culture, i.e. MUSC20562, MUSC20721, MUSC20511, MUSC20932, etc), or by agreement with CUD"/>
        <s v="Beneficial to have taken PHIL10042 (but not compulsory)"/>
        <s v="Need to complete 20 credits of PHIL at L1"/>
        <s v="Need to complete 20 credits of PHIL at L2"/>
        <s v="Very popular - may be capped/revised availability"/>
        <s v="Pre-requisite: POLI10301"/>
        <s v="Pre-requisite: must have taken at least one of POLI10702, POLI20881, POLI20961"/>
        <s v="Pre-requisite: POLI10702"/>
        <s v="Knowledge of Russian needed"/>
        <s v="Co-requisite: SOAN10322"/>
        <s v="Pre-requisite: SOAN10321"/>
        <s v="Pre-requisites: SOAN10321 or SOAN10312 "/>
        <s v="Co-requisite: ECON10061"/>
        <s v="Knowledge of Portugese needed"/>
        <s v="Knowledge of Spanish needed"/>
        <s v="Pre-req: SPLA51011"/>
        <s v="Pre-req: SPLA51011 or A-level Spanish"/>
        <s v="Pre-req: SPLA51022"/>
        <s v="Pre-req: SPLA51030"/>
        <s v="Pre-req: SPLA51040 or SPLA51050"/>
        <s v="Co-req: SPLA52010"/>
        <s v="Pre-req: SPLA52010 or A-level Spanish"/>
        <s v="Must apply to UCIL to take this unit - application involves a form and interview"/>
        <s v="Not available to L1 students"/>
        <s v="Only open to students who have completed UCIL20311, not to students who have completed UCIL20412"/>
        <s v="Must apply to UCIL to take this unit"/>
        <s v="Apply through LEAP (https://www.alc.manchester.ac.uk/study/university-language-centre-leap-courses/course-information/leap-courses/courses-for-all/british-sign-language/introduction-to-bsl/)"/>
        <s v="Pre-requisite: ULBS50001/ULBS50002. Apply through LEAP."/>
        <s v="https://www.languagecentre.manchester.ac.uk/learn-a-language/courses-for-all/"/>
        <s v="Pre-requisites: ECON10221 and ECON10252 and (ECON10072 or SOST10062)" u="1"/>
        <s v="Students recommended to take EDUC11282 as pre-requisite" u="1"/>
        <s v="Pre-req: LELA20502" u="1"/>
        <s v="Knowledge of Arabic needed (pass at all 4 levels of language)" u="1"/>
        <s v="A-Level Spanish needed" u="1"/>
        <s v="Recommended pre-reqs: LELA10201, LELA10301, LELA10332, LELA20291" u="1"/>
        <s v="Pre-requisite (TBC)" u="1"/>
      </sharedItems>
    </cacheField>
  </cacheFields>
  <extLst>
    <ext xmlns:x14="http://schemas.microsoft.com/office/spreadsheetml/2009/9/main" uri="{725AE2AE-9491-48be-B2B4-4EB974FC3084}">
      <x14:pivotCacheDefinition pivotCacheId="95099539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9">
  <r>
    <x v="0"/>
    <x v="0"/>
    <x v="0"/>
    <x v="0"/>
    <x v="0"/>
    <x v="0"/>
    <m/>
    <n v="4"/>
    <x v="0"/>
    <x v="0"/>
    <x v="0"/>
    <x v="0"/>
    <x v="0"/>
    <x v="0"/>
    <x v="0"/>
    <x v="0"/>
    <x v="0"/>
    <x v="0"/>
    <m/>
    <m/>
    <m/>
    <x v="0"/>
  </r>
  <r>
    <x v="1"/>
    <x v="1"/>
    <x v="0"/>
    <x v="1"/>
    <x v="0"/>
    <x v="0"/>
    <m/>
    <n v="4"/>
    <x v="0"/>
    <x v="0"/>
    <x v="0"/>
    <x v="1"/>
    <x v="1"/>
    <x v="0"/>
    <x v="0"/>
    <x v="0"/>
    <x v="0"/>
    <x v="0"/>
    <s v="World literature"/>
    <m/>
    <m/>
    <x v="0"/>
  </r>
  <r>
    <x v="2"/>
    <x v="2"/>
    <x v="1"/>
    <x v="0"/>
    <x v="0"/>
    <x v="0"/>
    <m/>
    <n v="4"/>
    <x v="0"/>
    <x v="0"/>
    <x v="0"/>
    <x v="1"/>
    <x v="1"/>
    <x v="0"/>
    <x v="0"/>
    <x v="0"/>
    <x v="0"/>
    <x v="0"/>
    <s v="Aesthetics and arts"/>
    <m/>
    <m/>
    <x v="0"/>
  </r>
  <r>
    <x v="3"/>
    <x v="3"/>
    <x v="1"/>
    <x v="1"/>
    <x v="0"/>
    <x v="0"/>
    <m/>
    <n v="4"/>
    <x v="0"/>
    <x v="0"/>
    <x v="0"/>
    <x v="0"/>
    <x v="1"/>
    <x v="1"/>
    <x v="0"/>
    <x v="0"/>
    <x v="0"/>
    <x v="0"/>
    <s v="Cultural movements"/>
    <m/>
    <m/>
    <x v="0"/>
  </r>
  <r>
    <x v="4"/>
    <x v="4"/>
    <x v="0"/>
    <x v="1"/>
    <x v="1"/>
    <x v="1"/>
    <m/>
    <m/>
    <x v="0"/>
    <x v="0"/>
    <x v="0"/>
    <x v="1"/>
    <x v="1"/>
    <x v="1"/>
    <x v="0"/>
    <x v="0"/>
    <x v="1"/>
    <x v="0"/>
    <m/>
    <m/>
    <m/>
    <x v="0"/>
  </r>
  <r>
    <x v="5"/>
    <x v="5"/>
    <x v="0"/>
    <x v="0"/>
    <x v="1"/>
    <x v="1"/>
    <m/>
    <m/>
    <x v="0"/>
    <x v="0"/>
    <x v="0"/>
    <x v="1"/>
    <x v="1"/>
    <x v="1"/>
    <x v="1"/>
    <x v="0"/>
    <x v="0"/>
    <x v="0"/>
    <s v="Science and technology"/>
    <m/>
    <m/>
    <x v="0"/>
  </r>
  <r>
    <x v="6"/>
    <x v="6"/>
    <x v="0"/>
    <x v="0"/>
    <x v="1"/>
    <x v="1"/>
    <m/>
    <m/>
    <x v="0"/>
    <x v="0"/>
    <x v="0"/>
    <x v="1"/>
    <x v="0"/>
    <x v="1"/>
    <x v="0"/>
    <x v="0"/>
    <x v="0"/>
    <x v="0"/>
    <s v="Business and economy"/>
    <m/>
    <m/>
    <x v="0"/>
  </r>
  <r>
    <x v="7"/>
    <x v="7"/>
    <x v="0"/>
    <x v="0"/>
    <x v="1"/>
    <x v="1"/>
    <m/>
    <m/>
    <x v="0"/>
    <x v="0"/>
    <x v="0"/>
    <x v="1"/>
    <x v="0"/>
    <x v="1"/>
    <x v="0"/>
    <x v="0"/>
    <x v="0"/>
    <x v="0"/>
    <s v="Business and economy"/>
    <m/>
    <m/>
    <x v="0"/>
  </r>
  <r>
    <x v="8"/>
    <x v="8"/>
    <x v="0"/>
    <x v="2"/>
    <x v="1"/>
    <x v="1"/>
    <m/>
    <m/>
    <x v="0"/>
    <x v="0"/>
    <x v="0"/>
    <x v="1"/>
    <x v="0"/>
    <x v="1"/>
    <x v="0"/>
    <x v="0"/>
    <x v="0"/>
    <x v="0"/>
    <s v="Business and economy"/>
    <m/>
    <m/>
    <x v="0"/>
  </r>
  <r>
    <x v="9"/>
    <x v="9"/>
    <x v="0"/>
    <x v="0"/>
    <x v="1"/>
    <x v="1"/>
    <m/>
    <m/>
    <x v="0"/>
    <x v="0"/>
    <x v="0"/>
    <x v="1"/>
    <x v="0"/>
    <x v="1"/>
    <x v="0"/>
    <x v="0"/>
    <x v="0"/>
    <x v="0"/>
    <s v="Business and economy"/>
    <m/>
    <m/>
    <x v="1"/>
  </r>
  <r>
    <x v="10"/>
    <x v="10"/>
    <x v="1"/>
    <x v="0"/>
    <x v="1"/>
    <x v="1"/>
    <m/>
    <m/>
    <x v="0"/>
    <x v="0"/>
    <x v="0"/>
    <x v="1"/>
    <x v="1"/>
    <x v="1"/>
    <x v="0"/>
    <x v="0"/>
    <x v="1"/>
    <x v="0"/>
    <s v="Brains and cognition"/>
    <m/>
    <m/>
    <x v="0"/>
  </r>
  <r>
    <x v="11"/>
    <x v="11"/>
    <x v="1"/>
    <x v="0"/>
    <x v="1"/>
    <x v="1"/>
    <m/>
    <m/>
    <x v="0"/>
    <x v="0"/>
    <x v="0"/>
    <x v="1"/>
    <x v="0"/>
    <x v="1"/>
    <x v="0"/>
    <x v="0"/>
    <x v="0"/>
    <x v="0"/>
    <m/>
    <m/>
    <m/>
    <x v="2"/>
  </r>
  <r>
    <x v="12"/>
    <x v="12"/>
    <x v="1"/>
    <x v="0"/>
    <x v="1"/>
    <x v="1"/>
    <m/>
    <m/>
    <x v="0"/>
    <x v="0"/>
    <x v="0"/>
    <x v="1"/>
    <x v="1"/>
    <x v="1"/>
    <x v="1"/>
    <x v="0"/>
    <x v="0"/>
    <x v="0"/>
    <s v="Science and technology"/>
    <m/>
    <m/>
    <x v="0"/>
  </r>
  <r>
    <x v="13"/>
    <x v="13"/>
    <x v="1"/>
    <x v="1"/>
    <x v="1"/>
    <x v="1"/>
    <m/>
    <m/>
    <x v="0"/>
    <x v="0"/>
    <x v="0"/>
    <x v="1"/>
    <x v="1"/>
    <x v="1"/>
    <x v="0"/>
    <x v="0"/>
    <x v="1"/>
    <x v="0"/>
    <m/>
    <m/>
    <m/>
    <x v="0"/>
  </r>
  <r>
    <x v="14"/>
    <x v="14"/>
    <x v="1"/>
    <x v="1"/>
    <x v="1"/>
    <x v="1"/>
    <m/>
    <m/>
    <x v="0"/>
    <x v="0"/>
    <x v="0"/>
    <x v="1"/>
    <x v="1"/>
    <x v="1"/>
    <x v="0"/>
    <x v="0"/>
    <x v="1"/>
    <x v="0"/>
    <s v="Creativity and innovation"/>
    <m/>
    <m/>
    <x v="0"/>
  </r>
  <r>
    <x v="15"/>
    <x v="15"/>
    <x v="1"/>
    <x v="0"/>
    <x v="1"/>
    <x v="1"/>
    <m/>
    <m/>
    <x v="0"/>
    <x v="0"/>
    <x v="0"/>
    <x v="1"/>
    <x v="1"/>
    <x v="1"/>
    <x v="1"/>
    <x v="0"/>
    <x v="0"/>
    <x v="0"/>
    <s v="Business and economy"/>
    <m/>
    <m/>
    <x v="3"/>
  </r>
  <r>
    <x v="16"/>
    <x v="16"/>
    <x v="1"/>
    <x v="0"/>
    <x v="1"/>
    <x v="1"/>
    <m/>
    <m/>
    <x v="0"/>
    <x v="0"/>
    <x v="0"/>
    <x v="1"/>
    <x v="0"/>
    <x v="1"/>
    <x v="0"/>
    <x v="0"/>
    <x v="0"/>
    <x v="0"/>
    <s v="International relations"/>
    <s v="Business and economy"/>
    <m/>
    <x v="4"/>
  </r>
  <r>
    <x v="17"/>
    <x v="17"/>
    <x v="1"/>
    <x v="3"/>
    <x v="0"/>
    <x v="1"/>
    <m/>
    <m/>
    <x v="0"/>
    <x v="0"/>
    <x v="0"/>
    <x v="1"/>
    <x v="0"/>
    <x v="1"/>
    <x v="0"/>
    <x v="0"/>
    <x v="0"/>
    <x v="0"/>
    <s v="Business and economy"/>
    <m/>
    <m/>
    <x v="0"/>
  </r>
  <r>
    <x v="17"/>
    <x v="18"/>
    <x v="1"/>
    <x v="3"/>
    <x v="0"/>
    <x v="1"/>
    <m/>
    <m/>
    <x v="0"/>
    <x v="0"/>
    <x v="0"/>
    <x v="1"/>
    <x v="0"/>
    <x v="1"/>
    <x v="0"/>
    <x v="0"/>
    <x v="0"/>
    <x v="0"/>
    <s v="Business and economy"/>
    <m/>
    <m/>
    <x v="0"/>
  </r>
  <r>
    <x v="18"/>
    <x v="19"/>
    <x v="1"/>
    <x v="1"/>
    <x v="1"/>
    <x v="1"/>
    <m/>
    <m/>
    <x v="0"/>
    <x v="0"/>
    <x v="0"/>
    <x v="1"/>
    <x v="0"/>
    <x v="1"/>
    <x v="0"/>
    <x v="0"/>
    <x v="0"/>
    <x v="0"/>
    <s v="Business and economy"/>
    <m/>
    <m/>
    <x v="0"/>
  </r>
  <r>
    <x v="19"/>
    <x v="20"/>
    <x v="1"/>
    <x v="1"/>
    <x v="1"/>
    <x v="1"/>
    <m/>
    <m/>
    <x v="0"/>
    <x v="0"/>
    <x v="0"/>
    <x v="1"/>
    <x v="0"/>
    <x v="1"/>
    <x v="0"/>
    <x v="0"/>
    <x v="0"/>
    <x v="0"/>
    <s v="Business and economy"/>
    <m/>
    <m/>
    <x v="0"/>
  </r>
  <r>
    <x v="20"/>
    <x v="21"/>
    <x v="2"/>
    <x v="3"/>
    <x v="0"/>
    <x v="1"/>
    <m/>
    <m/>
    <x v="0"/>
    <x v="0"/>
    <x v="0"/>
    <x v="1"/>
    <x v="1"/>
    <x v="1"/>
    <x v="0"/>
    <x v="0"/>
    <x v="1"/>
    <x v="0"/>
    <s v="Creativity and innovation"/>
    <m/>
    <m/>
    <x v="0"/>
  </r>
  <r>
    <x v="21"/>
    <x v="15"/>
    <x v="2"/>
    <x v="1"/>
    <x v="1"/>
    <x v="1"/>
    <m/>
    <m/>
    <x v="0"/>
    <x v="0"/>
    <x v="0"/>
    <x v="1"/>
    <x v="1"/>
    <x v="1"/>
    <x v="1"/>
    <x v="0"/>
    <x v="0"/>
    <x v="0"/>
    <s v="Business and economy"/>
    <m/>
    <m/>
    <x v="5"/>
  </r>
  <r>
    <x v="22"/>
    <x v="22"/>
    <x v="2"/>
    <x v="0"/>
    <x v="1"/>
    <x v="1"/>
    <m/>
    <m/>
    <x v="0"/>
    <x v="0"/>
    <x v="0"/>
    <x v="1"/>
    <x v="1"/>
    <x v="1"/>
    <x v="0"/>
    <x v="0"/>
    <x v="1"/>
    <x v="0"/>
    <m/>
    <m/>
    <m/>
    <x v="0"/>
  </r>
  <r>
    <x v="23"/>
    <x v="23"/>
    <x v="2"/>
    <x v="0"/>
    <x v="1"/>
    <x v="1"/>
    <m/>
    <m/>
    <x v="0"/>
    <x v="0"/>
    <x v="0"/>
    <x v="1"/>
    <x v="1"/>
    <x v="1"/>
    <x v="0"/>
    <x v="0"/>
    <x v="1"/>
    <x v="0"/>
    <m/>
    <m/>
    <m/>
    <x v="0"/>
  </r>
  <r>
    <x v="24"/>
    <x v="24"/>
    <x v="2"/>
    <x v="0"/>
    <x v="1"/>
    <x v="1"/>
    <m/>
    <m/>
    <x v="0"/>
    <x v="0"/>
    <x v="0"/>
    <x v="1"/>
    <x v="1"/>
    <x v="1"/>
    <x v="0"/>
    <x v="0"/>
    <x v="1"/>
    <x v="0"/>
    <s v="Business and economy"/>
    <s v="Creativity and innovation"/>
    <m/>
    <x v="0"/>
  </r>
  <r>
    <x v="25"/>
    <x v="25"/>
    <x v="2"/>
    <x v="1"/>
    <x v="1"/>
    <x v="1"/>
    <m/>
    <m/>
    <x v="0"/>
    <x v="0"/>
    <x v="0"/>
    <x v="1"/>
    <x v="1"/>
    <x v="1"/>
    <x v="0"/>
    <x v="0"/>
    <x v="1"/>
    <x v="0"/>
    <m/>
    <m/>
    <m/>
    <x v="0"/>
  </r>
  <r>
    <x v="26"/>
    <x v="26"/>
    <x v="2"/>
    <x v="1"/>
    <x v="1"/>
    <x v="1"/>
    <m/>
    <m/>
    <x v="0"/>
    <x v="0"/>
    <x v="0"/>
    <x v="1"/>
    <x v="0"/>
    <x v="1"/>
    <x v="0"/>
    <x v="0"/>
    <x v="0"/>
    <x v="0"/>
    <s v="Business and economy"/>
    <m/>
    <m/>
    <x v="0"/>
  </r>
  <r>
    <x v="27"/>
    <x v="27"/>
    <x v="2"/>
    <x v="0"/>
    <x v="0"/>
    <x v="1"/>
    <m/>
    <m/>
    <x v="0"/>
    <x v="0"/>
    <x v="0"/>
    <x v="1"/>
    <x v="0"/>
    <x v="1"/>
    <x v="1"/>
    <x v="0"/>
    <x v="0"/>
    <x v="0"/>
    <m/>
    <m/>
    <m/>
    <x v="0"/>
  </r>
  <r>
    <x v="28"/>
    <x v="28"/>
    <x v="2"/>
    <x v="0"/>
    <x v="0"/>
    <x v="1"/>
    <m/>
    <m/>
    <x v="0"/>
    <x v="0"/>
    <x v="0"/>
    <x v="1"/>
    <x v="0"/>
    <x v="1"/>
    <x v="0"/>
    <x v="0"/>
    <x v="0"/>
    <x v="0"/>
    <s v="Business and economy"/>
    <m/>
    <m/>
    <x v="0"/>
  </r>
  <r>
    <x v="29"/>
    <x v="29"/>
    <x v="0"/>
    <x v="1"/>
    <x v="0"/>
    <x v="2"/>
    <s v="Yes"/>
    <m/>
    <x v="0"/>
    <x v="0"/>
    <x v="0"/>
    <x v="0"/>
    <x v="1"/>
    <x v="1"/>
    <x v="0"/>
    <x v="0"/>
    <x v="0"/>
    <x v="0"/>
    <s v="Heritage and memory"/>
    <m/>
    <m/>
    <x v="0"/>
  </r>
  <r>
    <x v="30"/>
    <x v="30"/>
    <x v="0"/>
    <x v="0"/>
    <x v="0"/>
    <x v="2"/>
    <s v="Yes"/>
    <m/>
    <x v="0"/>
    <x v="0"/>
    <x v="0"/>
    <x v="1"/>
    <x v="0"/>
    <x v="1"/>
    <x v="0"/>
    <x v="0"/>
    <x v="0"/>
    <x v="0"/>
    <s v="Empire and (post)colonialism"/>
    <m/>
    <m/>
    <x v="0"/>
  </r>
  <r>
    <x v="31"/>
    <x v="31"/>
    <x v="0"/>
    <x v="1"/>
    <x v="0"/>
    <x v="2"/>
    <s v="Yes"/>
    <m/>
    <x v="0"/>
    <x v="0"/>
    <x v="0"/>
    <x v="1"/>
    <x v="1"/>
    <x v="0"/>
    <x v="0"/>
    <x v="0"/>
    <x v="0"/>
    <x v="0"/>
    <s v="World literature"/>
    <m/>
    <m/>
    <x v="0"/>
  </r>
  <r>
    <x v="32"/>
    <x v="32"/>
    <x v="0"/>
    <x v="0"/>
    <x v="0"/>
    <x v="2"/>
    <m/>
    <m/>
    <x v="0"/>
    <x v="0"/>
    <x v="0"/>
    <x v="0"/>
    <x v="1"/>
    <x v="1"/>
    <x v="0"/>
    <x v="0"/>
    <x v="0"/>
    <x v="0"/>
    <s v="Heritage and memory"/>
    <m/>
    <m/>
    <x v="0"/>
  </r>
  <r>
    <x v="33"/>
    <x v="33"/>
    <x v="0"/>
    <x v="0"/>
    <x v="0"/>
    <x v="2"/>
    <s v="Yes"/>
    <m/>
    <x v="0"/>
    <x v="0"/>
    <x v="0"/>
    <x v="1"/>
    <x v="0"/>
    <x v="1"/>
    <x v="0"/>
    <x v="0"/>
    <x v="0"/>
    <x v="0"/>
    <s v="Urban environments"/>
    <m/>
    <m/>
    <x v="0"/>
  </r>
  <r>
    <x v="34"/>
    <x v="34"/>
    <x v="0"/>
    <x v="1"/>
    <x v="0"/>
    <x v="2"/>
    <s v="Yes"/>
    <m/>
    <x v="0"/>
    <x v="0"/>
    <x v="0"/>
    <x v="0"/>
    <x v="1"/>
    <x v="1"/>
    <x v="0"/>
    <x v="0"/>
    <x v="0"/>
    <x v="0"/>
    <s v="Heritage and memory"/>
    <m/>
    <m/>
    <x v="0"/>
  </r>
  <r>
    <x v="35"/>
    <x v="35"/>
    <x v="0"/>
    <x v="0"/>
    <x v="0"/>
    <x v="2"/>
    <s v="Yes"/>
    <m/>
    <x v="0"/>
    <x v="0"/>
    <x v="0"/>
    <x v="1"/>
    <x v="1"/>
    <x v="0"/>
    <x v="0"/>
    <x v="0"/>
    <x v="0"/>
    <x v="0"/>
    <s v="World literature"/>
    <m/>
    <m/>
    <x v="0"/>
  </r>
  <r>
    <x v="36"/>
    <x v="36"/>
    <x v="0"/>
    <x v="0"/>
    <x v="0"/>
    <x v="2"/>
    <s v="Yes"/>
    <m/>
    <x v="0"/>
    <x v="1"/>
    <x v="0"/>
    <x v="1"/>
    <x v="1"/>
    <x v="1"/>
    <x v="0"/>
    <x v="0"/>
    <x v="0"/>
    <x v="0"/>
    <s v="Heritage and memory"/>
    <m/>
    <m/>
    <x v="0"/>
  </r>
  <r>
    <x v="37"/>
    <x v="37"/>
    <x v="0"/>
    <x v="1"/>
    <x v="0"/>
    <x v="2"/>
    <s v="Yes"/>
    <m/>
    <x v="0"/>
    <x v="0"/>
    <x v="0"/>
    <x v="0"/>
    <x v="1"/>
    <x v="1"/>
    <x v="0"/>
    <x v="0"/>
    <x v="0"/>
    <x v="0"/>
    <m/>
    <m/>
    <s v="Africa"/>
    <x v="0"/>
  </r>
  <r>
    <x v="38"/>
    <x v="38"/>
    <x v="1"/>
    <x v="0"/>
    <x v="0"/>
    <x v="2"/>
    <m/>
    <m/>
    <x v="0"/>
    <x v="0"/>
    <x v="1"/>
    <x v="0"/>
    <x v="1"/>
    <x v="1"/>
    <x v="0"/>
    <x v="0"/>
    <x v="0"/>
    <x v="0"/>
    <s v="Beliefs"/>
    <m/>
    <m/>
    <x v="0"/>
  </r>
  <r>
    <x v="39"/>
    <x v="39"/>
    <x v="1"/>
    <x v="0"/>
    <x v="0"/>
    <x v="2"/>
    <s v="Yes"/>
    <m/>
    <x v="0"/>
    <x v="0"/>
    <x v="0"/>
    <x v="0"/>
    <x v="1"/>
    <x v="1"/>
    <x v="0"/>
    <x v="0"/>
    <x v="0"/>
    <x v="0"/>
    <m/>
    <m/>
    <m/>
    <x v="0"/>
  </r>
  <r>
    <x v="40"/>
    <x v="40"/>
    <x v="1"/>
    <x v="0"/>
    <x v="0"/>
    <x v="2"/>
    <s v="Yes"/>
    <m/>
    <x v="0"/>
    <x v="0"/>
    <x v="0"/>
    <x v="1"/>
    <x v="0"/>
    <x v="1"/>
    <x v="0"/>
    <x v="0"/>
    <x v="0"/>
    <x v="0"/>
    <s v="Empire and (post)colonialism"/>
    <m/>
    <m/>
    <x v="0"/>
  </r>
  <r>
    <x v="41"/>
    <x v="41"/>
    <x v="1"/>
    <x v="1"/>
    <x v="0"/>
    <x v="2"/>
    <m/>
    <m/>
    <x v="0"/>
    <x v="0"/>
    <x v="0"/>
    <x v="0"/>
    <x v="0"/>
    <x v="1"/>
    <x v="0"/>
    <x v="0"/>
    <x v="0"/>
    <x v="0"/>
    <s v="Revolution, power and protest"/>
    <m/>
    <m/>
    <x v="0"/>
  </r>
  <r>
    <x v="41"/>
    <x v="41"/>
    <x v="1"/>
    <x v="1"/>
    <x v="0"/>
    <x v="2"/>
    <s v="Yes"/>
    <m/>
    <x v="0"/>
    <x v="0"/>
    <x v="0"/>
    <x v="1"/>
    <x v="0"/>
    <x v="1"/>
    <x v="0"/>
    <x v="0"/>
    <x v="0"/>
    <x v="0"/>
    <m/>
    <m/>
    <m/>
    <x v="0"/>
  </r>
  <r>
    <x v="42"/>
    <x v="42"/>
    <x v="1"/>
    <x v="0"/>
    <x v="0"/>
    <x v="2"/>
    <m/>
    <m/>
    <x v="0"/>
    <x v="0"/>
    <x v="1"/>
    <x v="0"/>
    <x v="0"/>
    <x v="1"/>
    <x v="0"/>
    <x v="0"/>
    <x v="0"/>
    <x v="0"/>
    <m/>
    <m/>
    <m/>
    <x v="0"/>
  </r>
  <r>
    <x v="43"/>
    <x v="43"/>
    <x v="1"/>
    <x v="1"/>
    <x v="0"/>
    <x v="2"/>
    <m/>
    <m/>
    <x v="0"/>
    <x v="0"/>
    <x v="0"/>
    <x v="1"/>
    <x v="1"/>
    <x v="1"/>
    <x v="0"/>
    <x v="0"/>
    <x v="0"/>
    <x v="0"/>
    <m/>
    <m/>
    <m/>
    <x v="0"/>
  </r>
  <r>
    <x v="44"/>
    <x v="44"/>
    <x v="1"/>
    <x v="0"/>
    <x v="0"/>
    <x v="2"/>
    <s v="Yes"/>
    <m/>
    <x v="0"/>
    <x v="1"/>
    <x v="0"/>
    <x v="1"/>
    <x v="1"/>
    <x v="1"/>
    <x v="0"/>
    <x v="0"/>
    <x v="0"/>
    <x v="0"/>
    <s v="Heritage and memory"/>
    <m/>
    <m/>
    <x v="0"/>
  </r>
  <r>
    <x v="45"/>
    <x v="45"/>
    <x v="1"/>
    <x v="1"/>
    <x v="0"/>
    <x v="2"/>
    <m/>
    <m/>
    <x v="0"/>
    <x v="0"/>
    <x v="1"/>
    <x v="0"/>
    <x v="1"/>
    <x v="1"/>
    <x v="0"/>
    <x v="0"/>
    <x v="0"/>
    <x v="0"/>
    <s v="Beliefs"/>
    <m/>
    <m/>
    <x v="0"/>
  </r>
  <r>
    <x v="46"/>
    <x v="46"/>
    <x v="1"/>
    <x v="1"/>
    <x v="0"/>
    <x v="2"/>
    <s v="Yes"/>
    <m/>
    <x v="0"/>
    <x v="0"/>
    <x v="0"/>
    <x v="1"/>
    <x v="1"/>
    <x v="1"/>
    <x v="0"/>
    <x v="0"/>
    <x v="0"/>
    <x v="1"/>
    <m/>
    <m/>
    <m/>
    <x v="0"/>
  </r>
  <r>
    <x v="47"/>
    <x v="47"/>
    <x v="1"/>
    <x v="0"/>
    <x v="0"/>
    <x v="2"/>
    <s v="Yes"/>
    <m/>
    <x v="0"/>
    <x v="0"/>
    <x v="0"/>
    <x v="1"/>
    <x v="1"/>
    <x v="1"/>
    <x v="0"/>
    <x v="0"/>
    <x v="0"/>
    <x v="1"/>
    <m/>
    <m/>
    <m/>
    <x v="0"/>
  </r>
  <r>
    <x v="48"/>
    <x v="48"/>
    <x v="1"/>
    <x v="1"/>
    <x v="0"/>
    <x v="2"/>
    <s v="Yes"/>
    <m/>
    <x v="0"/>
    <x v="0"/>
    <x v="0"/>
    <x v="1"/>
    <x v="1"/>
    <x v="1"/>
    <x v="0"/>
    <x v="0"/>
    <x v="0"/>
    <x v="1"/>
    <m/>
    <m/>
    <m/>
    <x v="0"/>
  </r>
  <r>
    <x v="49"/>
    <x v="49"/>
    <x v="1"/>
    <x v="0"/>
    <x v="0"/>
    <x v="2"/>
    <m/>
    <m/>
    <x v="0"/>
    <x v="0"/>
    <x v="0"/>
    <x v="0"/>
    <x v="1"/>
    <x v="0"/>
    <x v="0"/>
    <x v="0"/>
    <x v="0"/>
    <x v="0"/>
    <s v="World literature"/>
    <m/>
    <m/>
    <x v="0"/>
  </r>
  <r>
    <x v="50"/>
    <x v="50"/>
    <x v="1"/>
    <x v="0"/>
    <x v="0"/>
    <x v="2"/>
    <m/>
    <m/>
    <x v="0"/>
    <x v="0"/>
    <x v="0"/>
    <x v="0"/>
    <x v="1"/>
    <x v="0"/>
    <x v="0"/>
    <x v="0"/>
    <x v="0"/>
    <x v="0"/>
    <s v="World literature"/>
    <m/>
    <m/>
    <x v="0"/>
  </r>
  <r>
    <x v="51"/>
    <x v="51"/>
    <x v="1"/>
    <x v="0"/>
    <x v="0"/>
    <x v="2"/>
    <m/>
    <m/>
    <x v="0"/>
    <x v="0"/>
    <x v="0"/>
    <x v="0"/>
    <x v="0"/>
    <x v="1"/>
    <x v="0"/>
    <x v="0"/>
    <x v="0"/>
    <x v="0"/>
    <m/>
    <m/>
    <m/>
    <x v="0"/>
  </r>
  <r>
    <x v="52"/>
    <x v="52"/>
    <x v="1"/>
    <x v="0"/>
    <x v="0"/>
    <x v="2"/>
    <m/>
    <m/>
    <x v="0"/>
    <x v="0"/>
    <x v="0"/>
    <x v="0"/>
    <x v="1"/>
    <x v="0"/>
    <x v="0"/>
    <x v="0"/>
    <x v="0"/>
    <x v="0"/>
    <s v="Heritage and memory"/>
    <m/>
    <m/>
    <x v="0"/>
  </r>
  <r>
    <x v="53"/>
    <x v="53"/>
    <x v="1"/>
    <x v="1"/>
    <x v="0"/>
    <x v="2"/>
    <s v="Yes"/>
    <m/>
    <x v="0"/>
    <x v="1"/>
    <x v="0"/>
    <x v="1"/>
    <x v="1"/>
    <x v="1"/>
    <x v="0"/>
    <x v="0"/>
    <x v="0"/>
    <x v="0"/>
    <s v="Heritage and memory"/>
    <m/>
    <m/>
    <x v="0"/>
  </r>
  <r>
    <x v="54"/>
    <x v="54"/>
    <x v="1"/>
    <x v="1"/>
    <x v="0"/>
    <x v="2"/>
    <s v="Yes"/>
    <m/>
    <x v="0"/>
    <x v="0"/>
    <x v="0"/>
    <x v="0"/>
    <x v="1"/>
    <x v="1"/>
    <x v="0"/>
    <x v="0"/>
    <x v="0"/>
    <x v="0"/>
    <s v="Gender and sexuality"/>
    <s v="Family and everyday life"/>
    <m/>
    <x v="0"/>
  </r>
  <r>
    <x v="55"/>
    <x v="55"/>
    <x v="1"/>
    <x v="0"/>
    <x v="0"/>
    <x v="2"/>
    <m/>
    <m/>
    <x v="0"/>
    <x v="0"/>
    <x v="0"/>
    <x v="0"/>
    <x v="0"/>
    <x v="1"/>
    <x v="0"/>
    <x v="0"/>
    <x v="0"/>
    <x v="0"/>
    <m/>
    <m/>
    <m/>
    <x v="0"/>
  </r>
  <r>
    <x v="56"/>
    <x v="56"/>
    <x v="1"/>
    <x v="1"/>
    <x v="0"/>
    <x v="2"/>
    <m/>
    <m/>
    <x v="0"/>
    <x v="0"/>
    <x v="1"/>
    <x v="1"/>
    <x v="1"/>
    <x v="1"/>
    <x v="0"/>
    <x v="0"/>
    <x v="0"/>
    <x v="0"/>
    <s v="Death and eschatology"/>
    <m/>
    <m/>
    <x v="0"/>
  </r>
  <r>
    <x v="57"/>
    <x v="57"/>
    <x v="1"/>
    <x v="0"/>
    <x v="0"/>
    <x v="2"/>
    <m/>
    <m/>
    <x v="0"/>
    <x v="0"/>
    <x v="0"/>
    <x v="1"/>
    <x v="1"/>
    <x v="0"/>
    <x v="0"/>
    <x v="0"/>
    <x v="0"/>
    <x v="0"/>
    <s v="World literature"/>
    <m/>
    <m/>
    <x v="0"/>
  </r>
  <r>
    <x v="58"/>
    <x v="58"/>
    <x v="1"/>
    <x v="1"/>
    <x v="0"/>
    <x v="2"/>
    <m/>
    <m/>
    <x v="0"/>
    <x v="0"/>
    <x v="0"/>
    <x v="1"/>
    <x v="1"/>
    <x v="0"/>
    <x v="0"/>
    <x v="0"/>
    <x v="0"/>
    <x v="0"/>
    <s v="World literature"/>
    <m/>
    <m/>
    <x v="0"/>
  </r>
  <r>
    <x v="59"/>
    <x v="59"/>
    <x v="1"/>
    <x v="0"/>
    <x v="0"/>
    <x v="2"/>
    <m/>
    <m/>
    <x v="0"/>
    <x v="0"/>
    <x v="0"/>
    <x v="0"/>
    <x v="0"/>
    <x v="1"/>
    <x v="0"/>
    <x v="0"/>
    <x v="0"/>
    <x v="0"/>
    <s v="International relations"/>
    <m/>
    <m/>
    <x v="0"/>
  </r>
  <r>
    <x v="60"/>
    <x v="60"/>
    <x v="1"/>
    <x v="1"/>
    <x v="0"/>
    <x v="2"/>
    <m/>
    <m/>
    <x v="0"/>
    <x v="0"/>
    <x v="1"/>
    <x v="1"/>
    <x v="1"/>
    <x v="1"/>
    <x v="0"/>
    <x v="1"/>
    <x v="0"/>
    <x v="0"/>
    <s v="Nature and the natural world"/>
    <s v="Beliefs"/>
    <m/>
    <x v="0"/>
  </r>
  <r>
    <x v="61"/>
    <x v="61"/>
    <x v="1"/>
    <x v="1"/>
    <x v="0"/>
    <x v="2"/>
    <m/>
    <m/>
    <x v="0"/>
    <x v="0"/>
    <x v="0"/>
    <x v="1"/>
    <x v="1"/>
    <x v="0"/>
    <x v="0"/>
    <x v="1"/>
    <x v="0"/>
    <x v="0"/>
    <s v="Nature and the natural world"/>
    <s v="World literature"/>
    <m/>
    <x v="0"/>
  </r>
  <r>
    <x v="62"/>
    <x v="38"/>
    <x v="2"/>
    <x v="0"/>
    <x v="0"/>
    <x v="2"/>
    <m/>
    <m/>
    <x v="0"/>
    <x v="0"/>
    <x v="0"/>
    <x v="0"/>
    <x v="0"/>
    <x v="1"/>
    <x v="0"/>
    <x v="0"/>
    <x v="0"/>
    <x v="0"/>
    <s v="Beliefs"/>
    <m/>
    <m/>
    <x v="0"/>
  </r>
  <r>
    <x v="63"/>
    <x v="42"/>
    <x v="2"/>
    <x v="0"/>
    <x v="0"/>
    <x v="2"/>
    <m/>
    <m/>
    <x v="0"/>
    <x v="0"/>
    <x v="1"/>
    <x v="0"/>
    <x v="0"/>
    <x v="1"/>
    <x v="0"/>
    <x v="0"/>
    <x v="0"/>
    <x v="0"/>
    <m/>
    <m/>
    <m/>
    <x v="0"/>
  </r>
  <r>
    <x v="64"/>
    <x v="43"/>
    <x v="2"/>
    <x v="1"/>
    <x v="0"/>
    <x v="2"/>
    <m/>
    <m/>
    <x v="0"/>
    <x v="0"/>
    <x v="0"/>
    <x v="1"/>
    <x v="1"/>
    <x v="1"/>
    <x v="1"/>
    <x v="0"/>
    <x v="0"/>
    <x v="0"/>
    <s v="World literature"/>
    <m/>
    <m/>
    <x v="0"/>
  </r>
  <r>
    <x v="65"/>
    <x v="62"/>
    <x v="2"/>
    <x v="1"/>
    <x v="0"/>
    <x v="2"/>
    <s v="Yes"/>
    <m/>
    <x v="0"/>
    <x v="0"/>
    <x v="0"/>
    <x v="1"/>
    <x v="1"/>
    <x v="1"/>
    <x v="0"/>
    <x v="0"/>
    <x v="0"/>
    <x v="1"/>
    <m/>
    <m/>
    <m/>
    <x v="0"/>
  </r>
  <r>
    <x v="66"/>
    <x v="63"/>
    <x v="2"/>
    <x v="1"/>
    <x v="0"/>
    <x v="2"/>
    <s v="Yes"/>
    <m/>
    <x v="0"/>
    <x v="0"/>
    <x v="0"/>
    <x v="1"/>
    <x v="1"/>
    <x v="1"/>
    <x v="0"/>
    <x v="0"/>
    <x v="0"/>
    <x v="1"/>
    <m/>
    <m/>
    <m/>
    <x v="0"/>
  </r>
  <r>
    <x v="67"/>
    <x v="45"/>
    <x v="2"/>
    <x v="1"/>
    <x v="0"/>
    <x v="2"/>
    <m/>
    <m/>
    <x v="0"/>
    <x v="0"/>
    <x v="1"/>
    <x v="0"/>
    <x v="1"/>
    <x v="1"/>
    <x v="0"/>
    <x v="0"/>
    <x v="0"/>
    <x v="0"/>
    <m/>
    <m/>
    <m/>
    <x v="0"/>
  </r>
  <r>
    <x v="68"/>
    <x v="64"/>
    <x v="2"/>
    <x v="0"/>
    <x v="0"/>
    <x v="2"/>
    <s v="Yes"/>
    <m/>
    <x v="0"/>
    <x v="0"/>
    <x v="0"/>
    <x v="1"/>
    <x v="1"/>
    <x v="1"/>
    <x v="0"/>
    <x v="0"/>
    <x v="0"/>
    <x v="1"/>
    <m/>
    <m/>
    <m/>
    <x v="0"/>
  </r>
  <r>
    <x v="69"/>
    <x v="65"/>
    <x v="2"/>
    <x v="0"/>
    <x v="0"/>
    <x v="2"/>
    <s v="Yes"/>
    <m/>
    <x v="0"/>
    <x v="0"/>
    <x v="0"/>
    <x v="1"/>
    <x v="1"/>
    <x v="1"/>
    <x v="0"/>
    <x v="0"/>
    <x v="0"/>
    <x v="1"/>
    <m/>
    <m/>
    <m/>
    <x v="0"/>
  </r>
  <r>
    <x v="70"/>
    <x v="49"/>
    <x v="2"/>
    <x v="0"/>
    <x v="0"/>
    <x v="2"/>
    <m/>
    <m/>
    <x v="0"/>
    <x v="0"/>
    <x v="0"/>
    <x v="0"/>
    <x v="1"/>
    <x v="0"/>
    <x v="0"/>
    <x v="0"/>
    <x v="0"/>
    <x v="0"/>
    <s v="World literature"/>
    <m/>
    <m/>
    <x v="0"/>
  </r>
  <r>
    <x v="71"/>
    <x v="66"/>
    <x v="2"/>
    <x v="1"/>
    <x v="0"/>
    <x v="2"/>
    <s v="Yes"/>
    <m/>
    <x v="0"/>
    <x v="0"/>
    <x v="0"/>
    <x v="1"/>
    <x v="1"/>
    <x v="1"/>
    <x v="0"/>
    <x v="0"/>
    <x v="0"/>
    <x v="1"/>
    <m/>
    <m/>
    <m/>
    <x v="0"/>
  </r>
  <r>
    <x v="72"/>
    <x v="67"/>
    <x v="2"/>
    <x v="1"/>
    <x v="0"/>
    <x v="2"/>
    <m/>
    <m/>
    <x v="0"/>
    <x v="0"/>
    <x v="0"/>
    <x v="1"/>
    <x v="1"/>
    <x v="1"/>
    <x v="0"/>
    <x v="0"/>
    <x v="0"/>
    <x v="1"/>
    <m/>
    <m/>
    <m/>
    <x v="0"/>
  </r>
  <r>
    <x v="73"/>
    <x v="50"/>
    <x v="2"/>
    <x v="0"/>
    <x v="0"/>
    <x v="2"/>
    <m/>
    <m/>
    <x v="0"/>
    <x v="0"/>
    <x v="0"/>
    <x v="0"/>
    <x v="1"/>
    <x v="0"/>
    <x v="0"/>
    <x v="0"/>
    <x v="0"/>
    <x v="0"/>
    <s v="World literature"/>
    <m/>
    <m/>
    <x v="0"/>
  </r>
  <r>
    <x v="74"/>
    <x v="68"/>
    <x v="2"/>
    <x v="1"/>
    <x v="0"/>
    <x v="2"/>
    <s v="Yes"/>
    <m/>
    <x v="0"/>
    <x v="0"/>
    <x v="0"/>
    <x v="1"/>
    <x v="1"/>
    <x v="1"/>
    <x v="0"/>
    <x v="0"/>
    <x v="0"/>
    <x v="1"/>
    <m/>
    <m/>
    <m/>
    <x v="0"/>
  </r>
  <r>
    <x v="75"/>
    <x v="69"/>
    <x v="2"/>
    <x v="1"/>
    <x v="0"/>
    <x v="2"/>
    <s v="Yes"/>
    <m/>
    <x v="0"/>
    <x v="0"/>
    <x v="0"/>
    <x v="1"/>
    <x v="1"/>
    <x v="1"/>
    <x v="0"/>
    <x v="0"/>
    <x v="0"/>
    <x v="1"/>
    <m/>
    <m/>
    <m/>
    <x v="0"/>
  </r>
  <r>
    <x v="76"/>
    <x v="51"/>
    <x v="2"/>
    <x v="0"/>
    <x v="0"/>
    <x v="2"/>
    <m/>
    <m/>
    <x v="0"/>
    <x v="0"/>
    <x v="0"/>
    <x v="1"/>
    <x v="0"/>
    <x v="1"/>
    <x v="0"/>
    <x v="0"/>
    <x v="0"/>
    <x v="0"/>
    <m/>
    <m/>
    <m/>
    <x v="0"/>
  </r>
  <r>
    <x v="77"/>
    <x v="55"/>
    <x v="2"/>
    <x v="0"/>
    <x v="0"/>
    <x v="2"/>
    <m/>
    <m/>
    <x v="0"/>
    <x v="0"/>
    <x v="0"/>
    <x v="0"/>
    <x v="0"/>
    <x v="1"/>
    <x v="0"/>
    <x v="0"/>
    <x v="0"/>
    <x v="0"/>
    <m/>
    <m/>
    <m/>
    <x v="0"/>
  </r>
  <r>
    <x v="78"/>
    <x v="56"/>
    <x v="2"/>
    <x v="1"/>
    <x v="0"/>
    <x v="2"/>
    <m/>
    <m/>
    <x v="0"/>
    <x v="0"/>
    <x v="1"/>
    <x v="1"/>
    <x v="1"/>
    <x v="1"/>
    <x v="0"/>
    <x v="0"/>
    <x v="0"/>
    <x v="0"/>
    <s v="Death and eschatology"/>
    <m/>
    <m/>
    <x v="0"/>
  </r>
  <r>
    <x v="79"/>
    <x v="70"/>
    <x v="2"/>
    <x v="1"/>
    <x v="0"/>
    <x v="2"/>
    <s v="Yes"/>
    <m/>
    <x v="0"/>
    <x v="0"/>
    <x v="0"/>
    <x v="1"/>
    <x v="0"/>
    <x v="1"/>
    <x v="0"/>
    <x v="0"/>
    <x v="0"/>
    <x v="0"/>
    <s v="War, conflict and peace"/>
    <m/>
    <m/>
    <x v="0"/>
  </r>
  <r>
    <x v="80"/>
    <x v="57"/>
    <x v="2"/>
    <x v="0"/>
    <x v="0"/>
    <x v="2"/>
    <m/>
    <m/>
    <x v="0"/>
    <x v="0"/>
    <x v="0"/>
    <x v="1"/>
    <x v="1"/>
    <x v="0"/>
    <x v="0"/>
    <x v="0"/>
    <x v="0"/>
    <x v="0"/>
    <s v="World literature"/>
    <m/>
    <m/>
    <x v="0"/>
  </r>
  <r>
    <x v="81"/>
    <x v="58"/>
    <x v="2"/>
    <x v="1"/>
    <x v="0"/>
    <x v="2"/>
    <m/>
    <m/>
    <x v="0"/>
    <x v="0"/>
    <x v="0"/>
    <x v="1"/>
    <x v="1"/>
    <x v="0"/>
    <x v="0"/>
    <x v="0"/>
    <x v="0"/>
    <x v="0"/>
    <s v="World literature"/>
    <m/>
    <m/>
    <x v="0"/>
  </r>
  <r>
    <x v="82"/>
    <x v="59"/>
    <x v="2"/>
    <x v="0"/>
    <x v="0"/>
    <x v="2"/>
    <m/>
    <m/>
    <x v="0"/>
    <x v="0"/>
    <x v="0"/>
    <x v="0"/>
    <x v="0"/>
    <x v="1"/>
    <x v="0"/>
    <x v="0"/>
    <x v="0"/>
    <x v="0"/>
    <m/>
    <m/>
    <m/>
    <x v="0"/>
  </r>
  <r>
    <x v="83"/>
    <x v="60"/>
    <x v="2"/>
    <x v="1"/>
    <x v="0"/>
    <x v="2"/>
    <m/>
    <m/>
    <x v="0"/>
    <x v="0"/>
    <x v="1"/>
    <x v="1"/>
    <x v="1"/>
    <x v="1"/>
    <x v="0"/>
    <x v="1"/>
    <x v="0"/>
    <x v="0"/>
    <m/>
    <m/>
    <m/>
    <x v="0"/>
  </r>
  <r>
    <x v="84"/>
    <x v="61"/>
    <x v="2"/>
    <x v="1"/>
    <x v="0"/>
    <x v="2"/>
    <m/>
    <m/>
    <x v="0"/>
    <x v="0"/>
    <x v="0"/>
    <x v="1"/>
    <x v="1"/>
    <x v="1"/>
    <x v="0"/>
    <x v="1"/>
    <x v="0"/>
    <x v="0"/>
    <m/>
    <m/>
    <m/>
    <x v="0"/>
  </r>
  <r>
    <x v="85"/>
    <x v="71"/>
    <x v="1"/>
    <x v="1"/>
    <x v="0"/>
    <x v="3"/>
    <m/>
    <m/>
    <x v="0"/>
    <x v="0"/>
    <x v="0"/>
    <x v="0"/>
    <x v="1"/>
    <x v="1"/>
    <x v="1"/>
    <x v="0"/>
    <x v="1"/>
    <x v="0"/>
    <m/>
    <m/>
    <m/>
    <x v="0"/>
  </r>
  <r>
    <x v="86"/>
    <x v="72"/>
    <x v="0"/>
    <x v="3"/>
    <x v="0"/>
    <x v="4"/>
    <s v="Yes"/>
    <m/>
    <x v="0"/>
    <x v="0"/>
    <x v="0"/>
    <x v="0"/>
    <x v="1"/>
    <x v="1"/>
    <x v="0"/>
    <x v="0"/>
    <x v="0"/>
    <x v="0"/>
    <m/>
    <m/>
    <s v="East Asia"/>
    <x v="6"/>
  </r>
  <r>
    <x v="87"/>
    <x v="73"/>
    <x v="0"/>
    <x v="1"/>
    <x v="0"/>
    <x v="4"/>
    <s v="Yes"/>
    <m/>
    <x v="0"/>
    <x v="0"/>
    <x v="0"/>
    <x v="1"/>
    <x v="1"/>
    <x v="0"/>
    <x v="0"/>
    <x v="0"/>
    <x v="0"/>
    <x v="0"/>
    <s v="Aesthetics and arts"/>
    <m/>
    <m/>
    <x v="0"/>
  </r>
  <r>
    <x v="87"/>
    <x v="73"/>
    <x v="0"/>
    <x v="1"/>
    <x v="0"/>
    <x v="4"/>
    <s v="Yes"/>
    <m/>
    <x v="0"/>
    <x v="0"/>
    <x v="0"/>
    <x v="1"/>
    <x v="1"/>
    <x v="0"/>
    <x v="0"/>
    <x v="0"/>
    <x v="0"/>
    <x v="0"/>
    <s v="Aesthetics and arts"/>
    <m/>
    <m/>
    <x v="0"/>
  </r>
  <r>
    <x v="88"/>
    <x v="74"/>
    <x v="1"/>
    <x v="1"/>
    <x v="0"/>
    <x v="4"/>
    <m/>
    <m/>
    <x v="0"/>
    <x v="0"/>
    <x v="0"/>
    <x v="0"/>
    <x v="1"/>
    <x v="1"/>
    <x v="0"/>
    <x v="0"/>
    <x v="0"/>
    <x v="0"/>
    <m/>
    <m/>
    <m/>
    <x v="0"/>
  </r>
  <r>
    <x v="89"/>
    <x v="75"/>
    <x v="2"/>
    <x v="0"/>
    <x v="0"/>
    <x v="4"/>
    <m/>
    <m/>
    <x v="0"/>
    <x v="0"/>
    <x v="0"/>
    <x v="1"/>
    <x v="1"/>
    <x v="1"/>
    <x v="0"/>
    <x v="0"/>
    <x v="0"/>
    <x v="1"/>
    <m/>
    <m/>
    <m/>
    <x v="7"/>
  </r>
  <r>
    <x v="90"/>
    <x v="76"/>
    <x v="2"/>
    <x v="0"/>
    <x v="0"/>
    <x v="4"/>
    <m/>
    <m/>
    <x v="0"/>
    <x v="0"/>
    <x v="0"/>
    <x v="1"/>
    <x v="0"/>
    <x v="1"/>
    <x v="0"/>
    <x v="0"/>
    <x v="0"/>
    <x v="0"/>
    <s v="Revolution, power and protest"/>
    <m/>
    <s v="East Asia"/>
    <x v="0"/>
  </r>
  <r>
    <x v="91"/>
    <x v="77"/>
    <x v="2"/>
    <x v="0"/>
    <x v="0"/>
    <x v="4"/>
    <m/>
    <m/>
    <x v="0"/>
    <x v="0"/>
    <x v="0"/>
    <x v="1"/>
    <x v="1"/>
    <x v="1"/>
    <x v="0"/>
    <x v="0"/>
    <x v="0"/>
    <x v="1"/>
    <s v="Business and economy"/>
    <m/>
    <m/>
    <x v="7"/>
  </r>
  <r>
    <x v="92"/>
    <x v="78"/>
    <x v="0"/>
    <x v="1"/>
    <x v="0"/>
    <x v="4"/>
    <m/>
    <m/>
    <x v="0"/>
    <x v="0"/>
    <x v="0"/>
    <x v="1"/>
    <x v="1"/>
    <x v="1"/>
    <x v="0"/>
    <x v="0"/>
    <x v="0"/>
    <x v="1"/>
    <m/>
    <m/>
    <m/>
    <x v="0"/>
  </r>
  <r>
    <x v="93"/>
    <x v="79"/>
    <x v="0"/>
    <x v="0"/>
    <x v="0"/>
    <x v="4"/>
    <m/>
    <m/>
    <x v="0"/>
    <x v="0"/>
    <x v="0"/>
    <x v="1"/>
    <x v="1"/>
    <x v="1"/>
    <x v="0"/>
    <x v="0"/>
    <x v="0"/>
    <x v="1"/>
    <m/>
    <m/>
    <m/>
    <x v="0"/>
  </r>
  <r>
    <x v="94"/>
    <x v="80"/>
    <x v="1"/>
    <x v="1"/>
    <x v="0"/>
    <x v="4"/>
    <m/>
    <m/>
    <x v="0"/>
    <x v="0"/>
    <x v="0"/>
    <x v="1"/>
    <x v="1"/>
    <x v="1"/>
    <x v="0"/>
    <x v="0"/>
    <x v="0"/>
    <x v="1"/>
    <m/>
    <m/>
    <m/>
    <x v="0"/>
  </r>
  <r>
    <x v="95"/>
    <x v="81"/>
    <x v="1"/>
    <x v="0"/>
    <x v="0"/>
    <x v="4"/>
    <m/>
    <m/>
    <x v="0"/>
    <x v="0"/>
    <x v="0"/>
    <x v="1"/>
    <x v="1"/>
    <x v="1"/>
    <x v="0"/>
    <x v="0"/>
    <x v="0"/>
    <x v="1"/>
    <m/>
    <m/>
    <m/>
    <x v="0"/>
  </r>
  <r>
    <x v="96"/>
    <x v="82"/>
    <x v="2"/>
    <x v="3"/>
    <x v="0"/>
    <x v="4"/>
    <m/>
    <m/>
    <x v="0"/>
    <x v="0"/>
    <x v="0"/>
    <x v="1"/>
    <x v="1"/>
    <x v="1"/>
    <x v="0"/>
    <x v="0"/>
    <x v="0"/>
    <x v="1"/>
    <m/>
    <m/>
    <m/>
    <x v="0"/>
  </r>
  <r>
    <x v="97"/>
    <x v="83"/>
    <x v="2"/>
    <x v="3"/>
    <x v="0"/>
    <x v="4"/>
    <m/>
    <m/>
    <x v="0"/>
    <x v="0"/>
    <x v="0"/>
    <x v="1"/>
    <x v="1"/>
    <x v="1"/>
    <x v="0"/>
    <x v="0"/>
    <x v="0"/>
    <x v="1"/>
    <m/>
    <m/>
    <m/>
    <x v="0"/>
  </r>
  <r>
    <x v="98"/>
    <x v="84"/>
    <x v="0"/>
    <x v="0"/>
    <x v="0"/>
    <x v="5"/>
    <m/>
    <m/>
    <x v="0"/>
    <x v="0"/>
    <x v="0"/>
    <x v="1"/>
    <x v="0"/>
    <x v="1"/>
    <x v="0"/>
    <x v="0"/>
    <x v="0"/>
    <x v="0"/>
    <s v="Ethics and morality"/>
    <s v="Justice and social (in)equality"/>
    <m/>
    <x v="0"/>
  </r>
  <r>
    <x v="99"/>
    <x v="85"/>
    <x v="0"/>
    <x v="1"/>
    <x v="0"/>
    <x v="5"/>
    <m/>
    <m/>
    <x v="0"/>
    <x v="1"/>
    <x v="0"/>
    <x v="1"/>
    <x v="1"/>
    <x v="1"/>
    <x v="0"/>
    <x v="0"/>
    <x v="0"/>
    <x v="0"/>
    <m/>
    <m/>
    <m/>
    <x v="0"/>
  </r>
  <r>
    <x v="100"/>
    <x v="86"/>
    <x v="0"/>
    <x v="1"/>
    <x v="0"/>
    <x v="5"/>
    <m/>
    <m/>
    <x v="0"/>
    <x v="0"/>
    <x v="1"/>
    <x v="1"/>
    <x v="0"/>
    <x v="1"/>
    <x v="0"/>
    <x v="0"/>
    <x v="0"/>
    <x v="0"/>
    <m/>
    <m/>
    <m/>
    <x v="0"/>
  </r>
  <r>
    <x v="101"/>
    <x v="87"/>
    <x v="0"/>
    <x v="0"/>
    <x v="0"/>
    <x v="5"/>
    <m/>
    <m/>
    <x v="0"/>
    <x v="0"/>
    <x v="1"/>
    <x v="1"/>
    <x v="1"/>
    <x v="1"/>
    <x v="0"/>
    <x v="0"/>
    <x v="0"/>
    <x v="0"/>
    <s v="Brains and cognition"/>
    <s v="Justice and social (in)equality"/>
    <m/>
    <x v="0"/>
  </r>
  <r>
    <x v="102"/>
    <x v="88"/>
    <x v="1"/>
    <x v="1"/>
    <x v="0"/>
    <x v="5"/>
    <m/>
    <m/>
    <x v="0"/>
    <x v="0"/>
    <x v="0"/>
    <x v="1"/>
    <x v="0"/>
    <x v="1"/>
    <x v="0"/>
    <x v="0"/>
    <x v="0"/>
    <x v="0"/>
    <m/>
    <m/>
    <m/>
    <x v="0"/>
  </r>
  <r>
    <x v="103"/>
    <x v="89"/>
    <x v="1"/>
    <x v="0"/>
    <x v="0"/>
    <x v="5"/>
    <m/>
    <m/>
    <x v="0"/>
    <x v="0"/>
    <x v="0"/>
    <x v="0"/>
    <x v="0"/>
    <x v="1"/>
    <x v="0"/>
    <x v="0"/>
    <x v="0"/>
    <x v="0"/>
    <s v="Justice and social (in)equality"/>
    <m/>
    <m/>
    <x v="0"/>
  </r>
  <r>
    <x v="104"/>
    <x v="90"/>
    <x v="1"/>
    <x v="0"/>
    <x v="0"/>
    <x v="5"/>
    <s v="Yes"/>
    <m/>
    <x v="0"/>
    <x v="1"/>
    <x v="0"/>
    <x v="1"/>
    <x v="0"/>
    <x v="1"/>
    <x v="0"/>
    <x v="0"/>
    <x v="0"/>
    <x v="0"/>
    <m/>
    <m/>
    <m/>
    <x v="0"/>
  </r>
  <r>
    <x v="105"/>
    <x v="91"/>
    <x v="1"/>
    <x v="0"/>
    <x v="0"/>
    <x v="5"/>
    <s v="Yes"/>
    <m/>
    <x v="0"/>
    <x v="1"/>
    <x v="0"/>
    <x v="1"/>
    <x v="0"/>
    <x v="1"/>
    <x v="0"/>
    <x v="0"/>
    <x v="0"/>
    <x v="0"/>
    <m/>
    <m/>
    <m/>
    <x v="0"/>
  </r>
  <r>
    <x v="106"/>
    <x v="92"/>
    <x v="1"/>
    <x v="0"/>
    <x v="0"/>
    <x v="5"/>
    <m/>
    <m/>
    <x v="0"/>
    <x v="0"/>
    <x v="0"/>
    <x v="1"/>
    <x v="0"/>
    <x v="1"/>
    <x v="0"/>
    <x v="0"/>
    <x v="0"/>
    <x v="0"/>
    <s v="Justice and social (in)equality"/>
    <m/>
    <m/>
    <x v="0"/>
  </r>
  <r>
    <x v="107"/>
    <x v="93"/>
    <x v="1"/>
    <x v="1"/>
    <x v="0"/>
    <x v="5"/>
    <m/>
    <m/>
    <x v="0"/>
    <x v="0"/>
    <x v="0"/>
    <x v="1"/>
    <x v="0"/>
    <x v="1"/>
    <x v="0"/>
    <x v="0"/>
    <x v="0"/>
    <x v="0"/>
    <m/>
    <m/>
    <m/>
    <x v="0"/>
  </r>
  <r>
    <x v="108"/>
    <x v="94"/>
    <x v="2"/>
    <x v="1"/>
    <x v="0"/>
    <x v="5"/>
    <m/>
    <m/>
    <x v="0"/>
    <x v="0"/>
    <x v="1"/>
    <x v="1"/>
    <x v="0"/>
    <x v="1"/>
    <x v="0"/>
    <x v="0"/>
    <x v="0"/>
    <x v="0"/>
    <s v="International relations"/>
    <m/>
    <m/>
    <x v="0"/>
  </r>
  <r>
    <x v="109"/>
    <x v="95"/>
    <x v="2"/>
    <x v="0"/>
    <x v="0"/>
    <x v="5"/>
    <s v="Yes"/>
    <m/>
    <x v="0"/>
    <x v="1"/>
    <x v="0"/>
    <x v="1"/>
    <x v="0"/>
    <x v="1"/>
    <x v="0"/>
    <x v="0"/>
    <x v="0"/>
    <x v="0"/>
    <m/>
    <m/>
    <m/>
    <x v="0"/>
  </r>
  <r>
    <x v="110"/>
    <x v="96"/>
    <x v="2"/>
    <x v="0"/>
    <x v="0"/>
    <x v="5"/>
    <s v="Yes"/>
    <m/>
    <x v="0"/>
    <x v="0"/>
    <x v="0"/>
    <x v="1"/>
    <x v="0"/>
    <x v="1"/>
    <x v="0"/>
    <x v="0"/>
    <x v="0"/>
    <x v="0"/>
    <s v="Justice and social (in)equality"/>
    <m/>
    <m/>
    <x v="0"/>
  </r>
  <r>
    <x v="111"/>
    <x v="97"/>
    <x v="2"/>
    <x v="1"/>
    <x v="0"/>
    <x v="5"/>
    <m/>
    <m/>
    <x v="0"/>
    <x v="0"/>
    <x v="0"/>
    <x v="1"/>
    <x v="0"/>
    <x v="1"/>
    <x v="0"/>
    <x v="0"/>
    <x v="0"/>
    <x v="0"/>
    <s v="War, conflict and peace"/>
    <m/>
    <m/>
    <x v="0"/>
  </r>
  <r>
    <x v="112"/>
    <x v="98"/>
    <x v="2"/>
    <x v="1"/>
    <x v="0"/>
    <x v="5"/>
    <m/>
    <m/>
    <x v="0"/>
    <x v="0"/>
    <x v="0"/>
    <x v="1"/>
    <x v="0"/>
    <x v="1"/>
    <x v="0"/>
    <x v="0"/>
    <x v="0"/>
    <x v="0"/>
    <s v="Youth, education and learning"/>
    <s v="Justice and social (in)equality"/>
    <m/>
    <x v="0"/>
  </r>
  <r>
    <x v="113"/>
    <x v="99"/>
    <x v="0"/>
    <x v="1"/>
    <x v="0"/>
    <x v="6"/>
    <s v="Yes"/>
    <m/>
    <x v="0"/>
    <x v="0"/>
    <x v="0"/>
    <x v="1"/>
    <x v="1"/>
    <x v="1"/>
    <x v="1"/>
    <x v="0"/>
    <x v="0"/>
    <x v="0"/>
    <s v="Science and technology"/>
    <s v="Aesthetics and arts"/>
    <m/>
    <x v="0"/>
  </r>
  <r>
    <x v="114"/>
    <x v="100"/>
    <x v="0"/>
    <x v="0"/>
    <x v="0"/>
    <x v="6"/>
    <s v="Yes"/>
    <m/>
    <x v="0"/>
    <x v="0"/>
    <x v="0"/>
    <x v="1"/>
    <x v="1"/>
    <x v="1"/>
    <x v="1"/>
    <x v="0"/>
    <x v="0"/>
    <x v="0"/>
    <s v="Trust and security"/>
    <s v="Revolution, power and protest"/>
    <m/>
    <x v="0"/>
  </r>
  <r>
    <x v="115"/>
    <x v="101"/>
    <x v="1"/>
    <x v="0"/>
    <x v="0"/>
    <x v="6"/>
    <m/>
    <n v="3"/>
    <x v="0"/>
    <x v="0"/>
    <x v="1"/>
    <x v="1"/>
    <x v="1"/>
    <x v="1"/>
    <x v="1"/>
    <x v="0"/>
    <x v="0"/>
    <x v="0"/>
    <s v="Gender and sexuality"/>
    <s v="Science and technology"/>
    <m/>
    <x v="0"/>
  </r>
  <r>
    <x v="116"/>
    <x v="102"/>
    <x v="1"/>
    <x v="0"/>
    <x v="0"/>
    <x v="6"/>
    <m/>
    <n v="3"/>
    <x v="0"/>
    <x v="0"/>
    <x v="0"/>
    <x v="0"/>
    <x v="1"/>
    <x v="1"/>
    <x v="1"/>
    <x v="0"/>
    <x v="0"/>
    <x v="0"/>
    <s v="Revolution, power and protest"/>
    <m/>
    <m/>
    <x v="0"/>
  </r>
  <r>
    <x v="117"/>
    <x v="103"/>
    <x v="1"/>
    <x v="1"/>
    <x v="0"/>
    <x v="6"/>
    <m/>
    <n v="3"/>
    <x v="0"/>
    <x v="0"/>
    <x v="1"/>
    <x v="1"/>
    <x v="1"/>
    <x v="1"/>
    <x v="1"/>
    <x v="0"/>
    <x v="0"/>
    <x v="0"/>
    <s v="Race "/>
    <s v="Science and technology"/>
    <m/>
    <x v="0"/>
  </r>
  <r>
    <x v="118"/>
    <x v="104"/>
    <x v="1"/>
    <x v="0"/>
    <x v="0"/>
    <x v="6"/>
    <s v="Yes"/>
    <m/>
    <x v="0"/>
    <x v="1"/>
    <x v="0"/>
    <x v="1"/>
    <x v="1"/>
    <x v="1"/>
    <x v="1"/>
    <x v="0"/>
    <x v="0"/>
    <x v="0"/>
    <s v="Science and technology"/>
    <m/>
    <m/>
    <x v="0"/>
  </r>
  <r>
    <x v="119"/>
    <x v="105"/>
    <x v="1"/>
    <x v="0"/>
    <x v="0"/>
    <x v="7"/>
    <m/>
    <m/>
    <x v="0"/>
    <x v="0"/>
    <x v="0"/>
    <x v="1"/>
    <x v="1"/>
    <x v="0"/>
    <x v="1"/>
    <x v="0"/>
    <x v="0"/>
    <x v="0"/>
    <s v="Aesthetics and arts"/>
    <m/>
    <m/>
    <x v="8"/>
  </r>
  <r>
    <x v="120"/>
    <x v="106"/>
    <x v="1"/>
    <x v="0"/>
    <x v="0"/>
    <x v="7"/>
    <s v="Yes"/>
    <m/>
    <x v="0"/>
    <x v="0"/>
    <x v="0"/>
    <x v="0"/>
    <x v="1"/>
    <x v="0"/>
    <x v="0"/>
    <x v="0"/>
    <x v="0"/>
    <x v="0"/>
    <m/>
    <m/>
    <m/>
    <x v="0"/>
  </r>
  <r>
    <x v="121"/>
    <x v="107"/>
    <x v="2"/>
    <x v="0"/>
    <x v="0"/>
    <x v="7"/>
    <s v="Yes"/>
    <m/>
    <x v="0"/>
    <x v="0"/>
    <x v="0"/>
    <x v="1"/>
    <x v="1"/>
    <x v="0"/>
    <x v="0"/>
    <x v="0"/>
    <x v="0"/>
    <x v="0"/>
    <m/>
    <m/>
    <m/>
    <x v="0"/>
  </r>
  <r>
    <x v="122"/>
    <x v="108"/>
    <x v="0"/>
    <x v="0"/>
    <x v="0"/>
    <x v="8"/>
    <m/>
    <m/>
    <x v="0"/>
    <x v="0"/>
    <x v="0"/>
    <x v="0"/>
    <x v="0"/>
    <x v="1"/>
    <x v="0"/>
    <x v="0"/>
    <x v="0"/>
    <x v="0"/>
    <s v="Development"/>
    <m/>
    <m/>
    <x v="0"/>
  </r>
  <r>
    <x v="123"/>
    <x v="109"/>
    <x v="0"/>
    <x v="1"/>
    <x v="1"/>
    <x v="8"/>
    <m/>
    <m/>
    <x v="0"/>
    <x v="1"/>
    <x v="0"/>
    <x v="1"/>
    <x v="1"/>
    <x v="1"/>
    <x v="0"/>
    <x v="0"/>
    <x v="0"/>
    <x v="0"/>
    <m/>
    <m/>
    <m/>
    <x v="9"/>
  </r>
  <r>
    <x v="124"/>
    <x v="110"/>
    <x v="0"/>
    <x v="4"/>
    <x v="1"/>
    <x v="8"/>
    <m/>
    <m/>
    <x v="0"/>
    <x v="1"/>
    <x v="0"/>
    <x v="1"/>
    <x v="1"/>
    <x v="1"/>
    <x v="0"/>
    <x v="0"/>
    <x v="0"/>
    <x v="0"/>
    <m/>
    <m/>
    <m/>
    <x v="10"/>
  </r>
  <r>
    <x v="125"/>
    <x v="111"/>
    <x v="0"/>
    <x v="4"/>
    <x v="1"/>
    <x v="8"/>
    <m/>
    <m/>
    <x v="0"/>
    <x v="1"/>
    <x v="0"/>
    <x v="1"/>
    <x v="1"/>
    <x v="1"/>
    <x v="0"/>
    <x v="0"/>
    <x v="0"/>
    <x v="0"/>
    <m/>
    <m/>
    <m/>
    <x v="11"/>
  </r>
  <r>
    <x v="126"/>
    <x v="112"/>
    <x v="0"/>
    <x v="1"/>
    <x v="1"/>
    <x v="8"/>
    <m/>
    <m/>
    <x v="0"/>
    <x v="1"/>
    <x v="0"/>
    <x v="1"/>
    <x v="1"/>
    <x v="1"/>
    <x v="1"/>
    <x v="0"/>
    <x v="0"/>
    <x v="0"/>
    <m/>
    <m/>
    <m/>
    <x v="0"/>
  </r>
  <r>
    <x v="127"/>
    <x v="113"/>
    <x v="0"/>
    <x v="0"/>
    <x v="1"/>
    <x v="8"/>
    <m/>
    <m/>
    <x v="0"/>
    <x v="0"/>
    <x v="0"/>
    <x v="1"/>
    <x v="1"/>
    <x v="1"/>
    <x v="0"/>
    <x v="0"/>
    <x v="0"/>
    <x v="0"/>
    <m/>
    <m/>
    <m/>
    <x v="0"/>
  </r>
  <r>
    <x v="128"/>
    <x v="114"/>
    <x v="0"/>
    <x v="0"/>
    <x v="0"/>
    <x v="8"/>
    <m/>
    <m/>
    <x v="0"/>
    <x v="0"/>
    <x v="0"/>
    <x v="0"/>
    <x v="0"/>
    <x v="1"/>
    <x v="0"/>
    <x v="0"/>
    <x v="0"/>
    <x v="0"/>
    <s v="Business and economy"/>
    <m/>
    <m/>
    <x v="0"/>
  </r>
  <r>
    <x v="129"/>
    <x v="115"/>
    <x v="0"/>
    <x v="1"/>
    <x v="1"/>
    <x v="8"/>
    <m/>
    <m/>
    <x v="0"/>
    <x v="1"/>
    <x v="0"/>
    <x v="1"/>
    <x v="0"/>
    <x v="1"/>
    <x v="0"/>
    <x v="0"/>
    <x v="0"/>
    <x v="0"/>
    <s v="Business and economy"/>
    <m/>
    <m/>
    <x v="0"/>
  </r>
  <r>
    <x v="130"/>
    <x v="116"/>
    <x v="0"/>
    <x v="0"/>
    <x v="1"/>
    <x v="8"/>
    <m/>
    <m/>
    <x v="0"/>
    <x v="1"/>
    <x v="0"/>
    <x v="1"/>
    <x v="0"/>
    <x v="1"/>
    <x v="0"/>
    <x v="0"/>
    <x v="0"/>
    <x v="0"/>
    <s v="Business and economy"/>
    <m/>
    <m/>
    <x v="12"/>
  </r>
  <r>
    <x v="131"/>
    <x v="117"/>
    <x v="1"/>
    <x v="1"/>
    <x v="1"/>
    <x v="8"/>
    <m/>
    <m/>
    <x v="0"/>
    <x v="0"/>
    <x v="0"/>
    <x v="1"/>
    <x v="0"/>
    <x v="1"/>
    <x v="0"/>
    <x v="0"/>
    <x v="1"/>
    <x v="0"/>
    <s v="Business and economy"/>
    <m/>
    <m/>
    <x v="13"/>
  </r>
  <r>
    <x v="132"/>
    <x v="118"/>
    <x v="1"/>
    <x v="1"/>
    <x v="1"/>
    <x v="8"/>
    <s v="Yes"/>
    <m/>
    <x v="0"/>
    <x v="0"/>
    <x v="0"/>
    <x v="1"/>
    <x v="0"/>
    <x v="1"/>
    <x v="0"/>
    <x v="1"/>
    <x v="0"/>
    <x v="0"/>
    <m/>
    <m/>
    <m/>
    <x v="0"/>
  </r>
  <r>
    <x v="133"/>
    <x v="119"/>
    <x v="1"/>
    <x v="3"/>
    <x v="1"/>
    <x v="8"/>
    <m/>
    <m/>
    <x v="0"/>
    <x v="1"/>
    <x v="0"/>
    <x v="1"/>
    <x v="0"/>
    <x v="1"/>
    <x v="0"/>
    <x v="0"/>
    <x v="0"/>
    <x v="0"/>
    <s v="Business and economy"/>
    <s v="Development"/>
    <m/>
    <x v="14"/>
  </r>
  <r>
    <x v="134"/>
    <x v="113"/>
    <x v="1"/>
    <x v="0"/>
    <x v="1"/>
    <x v="8"/>
    <m/>
    <m/>
    <x v="0"/>
    <x v="1"/>
    <x v="0"/>
    <x v="1"/>
    <x v="0"/>
    <x v="1"/>
    <x v="0"/>
    <x v="0"/>
    <x v="0"/>
    <x v="0"/>
    <s v="Business and economy"/>
    <m/>
    <m/>
    <x v="15"/>
  </r>
  <r>
    <x v="135"/>
    <x v="120"/>
    <x v="1"/>
    <x v="0"/>
    <x v="0"/>
    <x v="8"/>
    <m/>
    <m/>
    <x v="0"/>
    <x v="0"/>
    <x v="0"/>
    <x v="0"/>
    <x v="0"/>
    <x v="1"/>
    <x v="0"/>
    <x v="0"/>
    <x v="0"/>
    <x v="0"/>
    <s v="Business and economy"/>
    <m/>
    <m/>
    <x v="0"/>
  </r>
  <r>
    <x v="136"/>
    <x v="121"/>
    <x v="1"/>
    <x v="0"/>
    <x v="1"/>
    <x v="8"/>
    <m/>
    <m/>
    <x v="0"/>
    <x v="1"/>
    <x v="0"/>
    <x v="1"/>
    <x v="1"/>
    <x v="1"/>
    <x v="0"/>
    <x v="0"/>
    <x v="0"/>
    <x v="0"/>
    <m/>
    <m/>
    <m/>
    <x v="16"/>
  </r>
  <r>
    <x v="137"/>
    <x v="122"/>
    <x v="1"/>
    <x v="0"/>
    <x v="1"/>
    <x v="8"/>
    <m/>
    <m/>
    <x v="0"/>
    <x v="1"/>
    <x v="0"/>
    <x v="1"/>
    <x v="0"/>
    <x v="1"/>
    <x v="0"/>
    <x v="0"/>
    <x v="0"/>
    <x v="0"/>
    <s v="Business and economy"/>
    <m/>
    <m/>
    <x v="17"/>
  </r>
  <r>
    <x v="138"/>
    <x v="123"/>
    <x v="1"/>
    <x v="0"/>
    <x v="1"/>
    <x v="8"/>
    <m/>
    <m/>
    <x v="0"/>
    <x v="1"/>
    <x v="0"/>
    <x v="1"/>
    <x v="0"/>
    <x v="1"/>
    <x v="0"/>
    <x v="0"/>
    <x v="0"/>
    <x v="0"/>
    <s v="Business and economy"/>
    <m/>
    <m/>
    <x v="18"/>
  </r>
  <r>
    <x v="139"/>
    <x v="124"/>
    <x v="1"/>
    <x v="1"/>
    <x v="1"/>
    <x v="8"/>
    <m/>
    <m/>
    <x v="0"/>
    <x v="0"/>
    <x v="0"/>
    <x v="1"/>
    <x v="0"/>
    <x v="1"/>
    <x v="0"/>
    <x v="0"/>
    <x v="0"/>
    <x v="0"/>
    <m/>
    <m/>
    <m/>
    <x v="0"/>
  </r>
  <r>
    <x v="140"/>
    <x v="125"/>
    <x v="1"/>
    <x v="0"/>
    <x v="1"/>
    <x v="8"/>
    <s v="Yes"/>
    <m/>
    <x v="0"/>
    <x v="0"/>
    <x v="0"/>
    <x v="1"/>
    <x v="0"/>
    <x v="1"/>
    <x v="0"/>
    <x v="0"/>
    <x v="0"/>
    <x v="0"/>
    <s v="Justice and social (in)equality"/>
    <m/>
    <m/>
    <x v="0"/>
  </r>
  <r>
    <x v="141"/>
    <x v="126"/>
    <x v="1"/>
    <x v="1"/>
    <x v="1"/>
    <x v="8"/>
    <m/>
    <m/>
    <x v="0"/>
    <x v="0"/>
    <x v="0"/>
    <x v="1"/>
    <x v="0"/>
    <x v="1"/>
    <x v="0"/>
    <x v="0"/>
    <x v="0"/>
    <x v="0"/>
    <s v="Business and economy"/>
    <m/>
    <m/>
    <x v="19"/>
  </r>
  <r>
    <x v="142"/>
    <x v="127"/>
    <x v="1"/>
    <x v="1"/>
    <x v="1"/>
    <x v="8"/>
    <s v="Yes"/>
    <m/>
    <x v="0"/>
    <x v="0"/>
    <x v="0"/>
    <x v="1"/>
    <x v="0"/>
    <x v="1"/>
    <x v="0"/>
    <x v="0"/>
    <x v="0"/>
    <x v="0"/>
    <m/>
    <m/>
    <m/>
    <x v="0"/>
  </r>
  <r>
    <x v="143"/>
    <x v="128"/>
    <x v="1"/>
    <x v="0"/>
    <x v="1"/>
    <x v="8"/>
    <s v="Yes"/>
    <m/>
    <x v="0"/>
    <x v="0"/>
    <x v="0"/>
    <x v="1"/>
    <x v="0"/>
    <x v="1"/>
    <x v="0"/>
    <x v="0"/>
    <x v="0"/>
    <x v="0"/>
    <m/>
    <m/>
    <m/>
    <x v="0"/>
  </r>
  <r>
    <x v="144"/>
    <x v="129"/>
    <x v="1"/>
    <x v="1"/>
    <x v="1"/>
    <x v="8"/>
    <s v="Yes"/>
    <m/>
    <x v="0"/>
    <x v="0"/>
    <x v="0"/>
    <x v="1"/>
    <x v="0"/>
    <x v="1"/>
    <x v="0"/>
    <x v="0"/>
    <x v="0"/>
    <x v="0"/>
    <m/>
    <m/>
    <m/>
    <x v="0"/>
  </r>
  <r>
    <x v="145"/>
    <x v="130"/>
    <x v="1"/>
    <x v="0"/>
    <x v="1"/>
    <x v="8"/>
    <s v="Yes"/>
    <m/>
    <x v="1"/>
    <x v="0"/>
    <x v="0"/>
    <x v="1"/>
    <x v="0"/>
    <x v="1"/>
    <x v="0"/>
    <x v="0"/>
    <x v="0"/>
    <x v="0"/>
    <m/>
    <m/>
    <m/>
    <x v="0"/>
  </r>
  <r>
    <x v="146"/>
    <x v="131"/>
    <x v="1"/>
    <x v="1"/>
    <x v="1"/>
    <x v="8"/>
    <s v="Yes"/>
    <m/>
    <x v="1"/>
    <x v="0"/>
    <x v="0"/>
    <x v="1"/>
    <x v="0"/>
    <x v="1"/>
    <x v="0"/>
    <x v="0"/>
    <x v="0"/>
    <x v="0"/>
    <m/>
    <m/>
    <m/>
    <x v="0"/>
  </r>
  <r>
    <x v="147"/>
    <x v="132"/>
    <x v="1"/>
    <x v="0"/>
    <x v="0"/>
    <x v="8"/>
    <s v="Yes"/>
    <m/>
    <x v="0"/>
    <x v="0"/>
    <x v="0"/>
    <x v="1"/>
    <x v="0"/>
    <x v="1"/>
    <x v="0"/>
    <x v="1"/>
    <x v="0"/>
    <x v="0"/>
    <m/>
    <m/>
    <m/>
    <x v="0"/>
  </r>
  <r>
    <x v="148"/>
    <x v="133"/>
    <x v="2"/>
    <x v="1"/>
    <x v="1"/>
    <x v="8"/>
    <s v="Yes"/>
    <m/>
    <x v="1"/>
    <x v="0"/>
    <x v="0"/>
    <x v="1"/>
    <x v="0"/>
    <x v="1"/>
    <x v="0"/>
    <x v="0"/>
    <x v="0"/>
    <x v="0"/>
    <m/>
    <m/>
    <m/>
    <x v="0"/>
  </r>
  <r>
    <x v="149"/>
    <x v="134"/>
    <x v="2"/>
    <x v="1"/>
    <x v="1"/>
    <x v="8"/>
    <m/>
    <m/>
    <x v="1"/>
    <x v="1"/>
    <x v="0"/>
    <x v="1"/>
    <x v="1"/>
    <x v="1"/>
    <x v="0"/>
    <x v="0"/>
    <x v="0"/>
    <x v="0"/>
    <s v="Business and economy"/>
    <m/>
    <m/>
    <x v="20"/>
  </r>
  <r>
    <x v="150"/>
    <x v="135"/>
    <x v="2"/>
    <x v="1"/>
    <x v="1"/>
    <x v="8"/>
    <s v="Yes"/>
    <m/>
    <x v="1"/>
    <x v="1"/>
    <x v="0"/>
    <x v="1"/>
    <x v="1"/>
    <x v="1"/>
    <x v="0"/>
    <x v="0"/>
    <x v="0"/>
    <x v="0"/>
    <s v="Business and economy"/>
    <m/>
    <m/>
    <x v="21"/>
  </r>
  <r>
    <x v="151"/>
    <x v="136"/>
    <x v="2"/>
    <x v="0"/>
    <x v="1"/>
    <x v="8"/>
    <s v="Yes"/>
    <m/>
    <x v="1"/>
    <x v="0"/>
    <x v="0"/>
    <x v="1"/>
    <x v="0"/>
    <x v="1"/>
    <x v="0"/>
    <x v="0"/>
    <x v="0"/>
    <x v="0"/>
    <m/>
    <m/>
    <m/>
    <x v="0"/>
  </r>
  <r>
    <x v="152"/>
    <x v="137"/>
    <x v="2"/>
    <x v="1"/>
    <x v="1"/>
    <x v="8"/>
    <m/>
    <m/>
    <x v="0"/>
    <x v="0"/>
    <x v="0"/>
    <x v="1"/>
    <x v="0"/>
    <x v="1"/>
    <x v="0"/>
    <x v="0"/>
    <x v="0"/>
    <x v="0"/>
    <s v="Justice and social (in)equality"/>
    <s v="Development"/>
    <m/>
    <x v="22"/>
  </r>
  <r>
    <x v="153"/>
    <x v="138"/>
    <x v="2"/>
    <x v="0"/>
    <x v="1"/>
    <x v="8"/>
    <m/>
    <m/>
    <x v="0"/>
    <x v="0"/>
    <x v="0"/>
    <x v="1"/>
    <x v="0"/>
    <x v="1"/>
    <x v="0"/>
    <x v="0"/>
    <x v="0"/>
    <x v="0"/>
    <s v="Business and economy"/>
    <m/>
    <m/>
    <x v="19"/>
  </r>
  <r>
    <x v="154"/>
    <x v="139"/>
    <x v="2"/>
    <x v="0"/>
    <x v="1"/>
    <x v="8"/>
    <s v="Yes"/>
    <m/>
    <x v="0"/>
    <x v="0"/>
    <x v="0"/>
    <x v="1"/>
    <x v="0"/>
    <x v="1"/>
    <x v="0"/>
    <x v="1"/>
    <x v="0"/>
    <x v="0"/>
    <s v="Nature and the natural world"/>
    <m/>
    <m/>
    <x v="0"/>
  </r>
  <r>
    <x v="155"/>
    <x v="140"/>
    <x v="2"/>
    <x v="3"/>
    <x v="0"/>
    <x v="8"/>
    <m/>
    <m/>
    <x v="1"/>
    <x v="0"/>
    <x v="0"/>
    <x v="1"/>
    <x v="0"/>
    <x v="1"/>
    <x v="0"/>
    <x v="0"/>
    <x v="0"/>
    <x v="0"/>
    <m/>
    <m/>
    <m/>
    <x v="0"/>
  </r>
  <r>
    <x v="156"/>
    <x v="141"/>
    <x v="2"/>
    <x v="3"/>
    <x v="0"/>
    <x v="8"/>
    <s v="Yes"/>
    <m/>
    <x v="1"/>
    <x v="0"/>
    <x v="0"/>
    <x v="1"/>
    <x v="0"/>
    <x v="1"/>
    <x v="0"/>
    <x v="0"/>
    <x v="0"/>
    <x v="0"/>
    <m/>
    <m/>
    <m/>
    <x v="0"/>
  </r>
  <r>
    <x v="157"/>
    <x v="119"/>
    <x v="2"/>
    <x v="3"/>
    <x v="0"/>
    <x v="8"/>
    <s v="Yes"/>
    <m/>
    <x v="1"/>
    <x v="0"/>
    <x v="0"/>
    <x v="1"/>
    <x v="0"/>
    <x v="1"/>
    <x v="0"/>
    <x v="0"/>
    <x v="0"/>
    <x v="0"/>
    <m/>
    <m/>
    <m/>
    <x v="0"/>
  </r>
  <r>
    <x v="158"/>
    <x v="142"/>
    <x v="2"/>
    <x v="0"/>
    <x v="1"/>
    <x v="8"/>
    <s v="Yes"/>
    <m/>
    <x v="1"/>
    <x v="0"/>
    <x v="0"/>
    <x v="1"/>
    <x v="0"/>
    <x v="1"/>
    <x v="0"/>
    <x v="0"/>
    <x v="0"/>
    <x v="0"/>
    <m/>
    <m/>
    <m/>
    <x v="0"/>
  </r>
  <r>
    <x v="159"/>
    <x v="143"/>
    <x v="2"/>
    <x v="0"/>
    <x v="1"/>
    <x v="8"/>
    <s v="Yes"/>
    <m/>
    <x v="0"/>
    <x v="0"/>
    <x v="0"/>
    <x v="1"/>
    <x v="0"/>
    <x v="1"/>
    <x v="0"/>
    <x v="0"/>
    <x v="0"/>
    <x v="0"/>
    <m/>
    <m/>
    <m/>
    <x v="0"/>
  </r>
  <r>
    <x v="160"/>
    <x v="144"/>
    <x v="2"/>
    <x v="1"/>
    <x v="1"/>
    <x v="8"/>
    <m/>
    <m/>
    <x v="0"/>
    <x v="0"/>
    <x v="0"/>
    <x v="1"/>
    <x v="0"/>
    <x v="1"/>
    <x v="0"/>
    <x v="0"/>
    <x v="0"/>
    <x v="0"/>
    <s v="Development"/>
    <s v="Business and economy"/>
    <m/>
    <x v="23"/>
  </r>
  <r>
    <x v="161"/>
    <x v="145"/>
    <x v="2"/>
    <x v="1"/>
    <x v="1"/>
    <x v="8"/>
    <s v="Yes"/>
    <m/>
    <x v="0"/>
    <x v="1"/>
    <x v="0"/>
    <x v="1"/>
    <x v="0"/>
    <x v="1"/>
    <x v="0"/>
    <x v="0"/>
    <x v="0"/>
    <x v="0"/>
    <m/>
    <m/>
    <m/>
    <x v="0"/>
  </r>
  <r>
    <x v="162"/>
    <x v="146"/>
    <x v="2"/>
    <x v="1"/>
    <x v="0"/>
    <x v="8"/>
    <s v="Yes"/>
    <m/>
    <x v="0"/>
    <x v="0"/>
    <x v="0"/>
    <x v="0"/>
    <x v="0"/>
    <x v="1"/>
    <x v="0"/>
    <x v="0"/>
    <x v="0"/>
    <x v="0"/>
    <m/>
    <m/>
    <m/>
    <x v="0"/>
  </r>
  <r>
    <x v="163"/>
    <x v="147"/>
    <x v="2"/>
    <x v="0"/>
    <x v="1"/>
    <x v="8"/>
    <m/>
    <m/>
    <x v="0"/>
    <x v="0"/>
    <x v="0"/>
    <x v="1"/>
    <x v="0"/>
    <x v="1"/>
    <x v="0"/>
    <x v="0"/>
    <x v="0"/>
    <x v="0"/>
    <s v="Business and economy"/>
    <m/>
    <m/>
    <x v="24"/>
  </r>
  <r>
    <x v="164"/>
    <x v="148"/>
    <x v="2"/>
    <x v="0"/>
    <x v="0"/>
    <x v="8"/>
    <s v="Yes"/>
    <m/>
    <x v="0"/>
    <x v="0"/>
    <x v="0"/>
    <x v="1"/>
    <x v="0"/>
    <x v="1"/>
    <x v="0"/>
    <x v="0"/>
    <x v="0"/>
    <x v="0"/>
    <m/>
    <m/>
    <m/>
    <x v="0"/>
  </r>
  <r>
    <x v="165"/>
    <x v="149"/>
    <x v="2"/>
    <x v="1"/>
    <x v="1"/>
    <x v="8"/>
    <s v="Yes"/>
    <m/>
    <x v="0"/>
    <x v="0"/>
    <x v="0"/>
    <x v="1"/>
    <x v="0"/>
    <x v="1"/>
    <x v="0"/>
    <x v="0"/>
    <x v="0"/>
    <x v="0"/>
    <m/>
    <m/>
    <m/>
    <x v="0"/>
  </r>
  <r>
    <x v="166"/>
    <x v="150"/>
    <x v="2"/>
    <x v="1"/>
    <x v="1"/>
    <x v="8"/>
    <m/>
    <m/>
    <x v="0"/>
    <x v="0"/>
    <x v="0"/>
    <x v="1"/>
    <x v="0"/>
    <x v="1"/>
    <x v="0"/>
    <x v="1"/>
    <x v="0"/>
    <x v="0"/>
    <s v="Climate change"/>
    <s v="Business and economy"/>
    <m/>
    <x v="25"/>
  </r>
  <r>
    <x v="167"/>
    <x v="151"/>
    <x v="2"/>
    <x v="1"/>
    <x v="0"/>
    <x v="8"/>
    <s v="Yes"/>
    <m/>
    <x v="0"/>
    <x v="0"/>
    <x v="0"/>
    <x v="1"/>
    <x v="0"/>
    <x v="1"/>
    <x v="0"/>
    <x v="0"/>
    <x v="0"/>
    <x v="0"/>
    <m/>
    <m/>
    <m/>
    <x v="0"/>
  </r>
  <r>
    <x v="168"/>
    <x v="152"/>
    <x v="2"/>
    <x v="0"/>
    <x v="0"/>
    <x v="8"/>
    <s v="Yes"/>
    <m/>
    <x v="0"/>
    <x v="0"/>
    <x v="0"/>
    <x v="1"/>
    <x v="0"/>
    <x v="1"/>
    <x v="0"/>
    <x v="0"/>
    <x v="0"/>
    <x v="0"/>
    <m/>
    <m/>
    <m/>
    <x v="0"/>
  </r>
  <r>
    <x v="169"/>
    <x v="153"/>
    <x v="2"/>
    <x v="0"/>
    <x v="1"/>
    <x v="8"/>
    <s v="Yes"/>
    <m/>
    <x v="0"/>
    <x v="0"/>
    <x v="0"/>
    <x v="1"/>
    <x v="0"/>
    <x v="1"/>
    <x v="0"/>
    <x v="0"/>
    <x v="0"/>
    <x v="0"/>
    <s v="Health "/>
    <m/>
    <m/>
    <x v="0"/>
  </r>
  <r>
    <x v="170"/>
    <x v="154"/>
    <x v="2"/>
    <x v="0"/>
    <x v="0"/>
    <x v="8"/>
    <m/>
    <m/>
    <x v="0"/>
    <x v="0"/>
    <x v="0"/>
    <x v="1"/>
    <x v="0"/>
    <x v="1"/>
    <x v="0"/>
    <x v="0"/>
    <x v="0"/>
    <x v="0"/>
    <s v="Business and economy"/>
    <m/>
    <m/>
    <x v="0"/>
  </r>
  <r>
    <x v="171"/>
    <x v="155"/>
    <x v="2"/>
    <x v="0"/>
    <x v="0"/>
    <x v="8"/>
    <s v="Yes"/>
    <m/>
    <x v="1"/>
    <x v="0"/>
    <x v="0"/>
    <x v="1"/>
    <x v="0"/>
    <x v="1"/>
    <x v="0"/>
    <x v="0"/>
    <x v="0"/>
    <x v="0"/>
    <s v="Science and technology"/>
    <m/>
    <m/>
    <x v="0"/>
  </r>
  <r>
    <x v="172"/>
    <x v="156"/>
    <x v="2"/>
    <x v="0"/>
    <x v="0"/>
    <x v="8"/>
    <s v="Yes"/>
    <m/>
    <x v="0"/>
    <x v="0"/>
    <x v="0"/>
    <x v="1"/>
    <x v="1"/>
    <x v="1"/>
    <x v="0"/>
    <x v="0"/>
    <x v="0"/>
    <x v="0"/>
    <m/>
    <m/>
    <m/>
    <x v="0"/>
  </r>
  <r>
    <x v="173"/>
    <x v="157"/>
    <x v="0"/>
    <x v="1"/>
    <x v="1"/>
    <x v="9"/>
    <m/>
    <m/>
    <x v="1"/>
    <x v="0"/>
    <x v="1"/>
    <x v="1"/>
    <x v="1"/>
    <x v="1"/>
    <x v="0"/>
    <x v="0"/>
    <x v="0"/>
    <x v="0"/>
    <s v="Brains and cognition"/>
    <m/>
    <m/>
    <x v="0"/>
  </r>
  <r>
    <x v="174"/>
    <x v="158"/>
    <x v="0"/>
    <x v="0"/>
    <x v="0"/>
    <x v="9"/>
    <m/>
    <m/>
    <x v="0"/>
    <x v="0"/>
    <x v="1"/>
    <x v="1"/>
    <x v="1"/>
    <x v="1"/>
    <x v="0"/>
    <x v="0"/>
    <x v="0"/>
    <x v="0"/>
    <m/>
    <m/>
    <m/>
    <x v="0"/>
  </r>
  <r>
    <x v="175"/>
    <x v="159"/>
    <x v="0"/>
    <x v="1"/>
    <x v="0"/>
    <x v="9"/>
    <m/>
    <m/>
    <x v="0"/>
    <x v="0"/>
    <x v="1"/>
    <x v="1"/>
    <x v="1"/>
    <x v="1"/>
    <x v="0"/>
    <x v="0"/>
    <x v="0"/>
    <x v="0"/>
    <s v="Brains and cognition"/>
    <m/>
    <m/>
    <x v="0"/>
  </r>
  <r>
    <x v="176"/>
    <x v="160"/>
    <x v="0"/>
    <x v="0"/>
    <x v="1"/>
    <x v="9"/>
    <s v="Yes"/>
    <m/>
    <x v="1"/>
    <x v="0"/>
    <x v="1"/>
    <x v="1"/>
    <x v="1"/>
    <x v="1"/>
    <x v="0"/>
    <x v="0"/>
    <x v="0"/>
    <x v="0"/>
    <m/>
    <m/>
    <m/>
    <x v="0"/>
  </r>
  <r>
    <x v="177"/>
    <x v="161"/>
    <x v="1"/>
    <x v="0"/>
    <x v="0"/>
    <x v="9"/>
    <m/>
    <m/>
    <x v="0"/>
    <x v="0"/>
    <x v="1"/>
    <x v="1"/>
    <x v="1"/>
    <x v="1"/>
    <x v="0"/>
    <x v="0"/>
    <x v="0"/>
    <x v="0"/>
    <m/>
    <m/>
    <m/>
    <x v="0"/>
  </r>
  <r>
    <x v="178"/>
    <x v="162"/>
    <x v="1"/>
    <x v="1"/>
    <x v="0"/>
    <x v="9"/>
    <m/>
    <m/>
    <x v="0"/>
    <x v="0"/>
    <x v="1"/>
    <x v="1"/>
    <x v="1"/>
    <x v="1"/>
    <x v="0"/>
    <x v="0"/>
    <x v="0"/>
    <x v="0"/>
    <m/>
    <m/>
    <m/>
    <x v="0"/>
  </r>
  <r>
    <x v="179"/>
    <x v="163"/>
    <x v="1"/>
    <x v="0"/>
    <x v="0"/>
    <x v="9"/>
    <m/>
    <m/>
    <x v="0"/>
    <x v="0"/>
    <x v="1"/>
    <x v="1"/>
    <x v="1"/>
    <x v="0"/>
    <x v="0"/>
    <x v="0"/>
    <x v="0"/>
    <x v="0"/>
    <m/>
    <m/>
    <m/>
    <x v="0"/>
  </r>
  <r>
    <x v="180"/>
    <x v="164"/>
    <x v="1"/>
    <x v="1"/>
    <x v="0"/>
    <x v="9"/>
    <s v="Yes"/>
    <m/>
    <x v="0"/>
    <x v="0"/>
    <x v="1"/>
    <x v="0"/>
    <x v="1"/>
    <x v="1"/>
    <x v="0"/>
    <x v="0"/>
    <x v="0"/>
    <x v="0"/>
    <m/>
    <m/>
    <m/>
    <x v="0"/>
  </r>
  <r>
    <x v="181"/>
    <x v="165"/>
    <x v="1"/>
    <x v="0"/>
    <x v="0"/>
    <x v="9"/>
    <m/>
    <m/>
    <x v="0"/>
    <x v="0"/>
    <x v="1"/>
    <x v="1"/>
    <x v="1"/>
    <x v="1"/>
    <x v="0"/>
    <x v="0"/>
    <x v="0"/>
    <x v="0"/>
    <m/>
    <m/>
    <m/>
    <x v="0"/>
  </r>
  <r>
    <x v="182"/>
    <x v="166"/>
    <x v="1"/>
    <x v="0"/>
    <x v="0"/>
    <x v="9"/>
    <m/>
    <m/>
    <x v="0"/>
    <x v="0"/>
    <x v="1"/>
    <x v="1"/>
    <x v="1"/>
    <x v="1"/>
    <x v="0"/>
    <x v="0"/>
    <x v="0"/>
    <x v="0"/>
    <m/>
    <m/>
    <m/>
    <x v="0"/>
  </r>
  <r>
    <x v="183"/>
    <x v="167"/>
    <x v="1"/>
    <x v="1"/>
    <x v="0"/>
    <x v="9"/>
    <s v="Yes"/>
    <m/>
    <x v="0"/>
    <x v="0"/>
    <x v="0"/>
    <x v="1"/>
    <x v="1"/>
    <x v="1"/>
    <x v="0"/>
    <x v="0"/>
    <x v="0"/>
    <x v="0"/>
    <m/>
    <m/>
    <m/>
    <x v="0"/>
  </r>
  <r>
    <x v="184"/>
    <x v="168"/>
    <x v="1"/>
    <x v="1"/>
    <x v="0"/>
    <x v="9"/>
    <m/>
    <m/>
    <x v="0"/>
    <x v="0"/>
    <x v="0"/>
    <x v="0"/>
    <x v="1"/>
    <x v="1"/>
    <x v="0"/>
    <x v="0"/>
    <x v="0"/>
    <x v="0"/>
    <m/>
    <m/>
    <m/>
    <x v="0"/>
  </r>
  <r>
    <x v="185"/>
    <x v="169"/>
    <x v="1"/>
    <x v="0"/>
    <x v="0"/>
    <x v="9"/>
    <m/>
    <m/>
    <x v="0"/>
    <x v="0"/>
    <x v="0"/>
    <x v="0"/>
    <x v="1"/>
    <x v="1"/>
    <x v="0"/>
    <x v="0"/>
    <x v="0"/>
    <x v="0"/>
    <m/>
    <m/>
    <m/>
    <x v="0"/>
  </r>
  <r>
    <x v="186"/>
    <x v="170"/>
    <x v="1"/>
    <x v="0"/>
    <x v="0"/>
    <x v="9"/>
    <m/>
    <m/>
    <x v="0"/>
    <x v="0"/>
    <x v="0"/>
    <x v="0"/>
    <x v="1"/>
    <x v="1"/>
    <x v="0"/>
    <x v="0"/>
    <x v="0"/>
    <x v="0"/>
    <m/>
    <m/>
    <m/>
    <x v="0"/>
  </r>
  <r>
    <x v="187"/>
    <x v="171"/>
    <x v="2"/>
    <x v="1"/>
    <x v="1"/>
    <x v="9"/>
    <s v="Yes"/>
    <m/>
    <x v="0"/>
    <x v="0"/>
    <x v="0"/>
    <x v="1"/>
    <x v="0"/>
    <x v="1"/>
    <x v="0"/>
    <x v="0"/>
    <x v="1"/>
    <x v="0"/>
    <m/>
    <m/>
    <m/>
    <x v="0"/>
  </r>
  <r>
    <x v="188"/>
    <x v="172"/>
    <x v="2"/>
    <x v="1"/>
    <x v="0"/>
    <x v="9"/>
    <m/>
    <m/>
    <x v="0"/>
    <x v="0"/>
    <x v="0"/>
    <x v="0"/>
    <x v="1"/>
    <x v="1"/>
    <x v="1"/>
    <x v="0"/>
    <x v="0"/>
    <x v="0"/>
    <m/>
    <m/>
    <m/>
    <x v="0"/>
  </r>
  <r>
    <x v="189"/>
    <x v="173"/>
    <x v="2"/>
    <x v="1"/>
    <x v="0"/>
    <x v="9"/>
    <s v="Yes"/>
    <m/>
    <x v="0"/>
    <x v="0"/>
    <x v="0"/>
    <x v="1"/>
    <x v="1"/>
    <x v="1"/>
    <x v="0"/>
    <x v="0"/>
    <x v="1"/>
    <x v="0"/>
    <m/>
    <m/>
    <m/>
    <x v="0"/>
  </r>
  <r>
    <x v="190"/>
    <x v="174"/>
    <x v="2"/>
    <x v="0"/>
    <x v="0"/>
    <x v="9"/>
    <m/>
    <m/>
    <x v="0"/>
    <x v="0"/>
    <x v="1"/>
    <x v="1"/>
    <x v="1"/>
    <x v="1"/>
    <x v="0"/>
    <x v="0"/>
    <x v="0"/>
    <x v="0"/>
    <m/>
    <m/>
    <m/>
    <x v="0"/>
  </r>
  <r>
    <x v="191"/>
    <x v="175"/>
    <x v="2"/>
    <x v="0"/>
    <x v="0"/>
    <x v="9"/>
    <m/>
    <m/>
    <x v="0"/>
    <x v="0"/>
    <x v="0"/>
    <x v="1"/>
    <x v="1"/>
    <x v="1"/>
    <x v="1"/>
    <x v="0"/>
    <x v="0"/>
    <x v="0"/>
    <m/>
    <m/>
    <m/>
    <x v="0"/>
  </r>
  <r>
    <x v="192"/>
    <x v="176"/>
    <x v="2"/>
    <x v="1"/>
    <x v="0"/>
    <x v="9"/>
    <s v="Yes"/>
    <m/>
    <x v="0"/>
    <x v="0"/>
    <x v="0"/>
    <x v="0"/>
    <x v="1"/>
    <x v="1"/>
    <x v="1"/>
    <x v="0"/>
    <x v="0"/>
    <x v="0"/>
    <m/>
    <m/>
    <m/>
    <x v="0"/>
  </r>
  <r>
    <x v="193"/>
    <x v="177"/>
    <x v="2"/>
    <x v="1"/>
    <x v="0"/>
    <x v="9"/>
    <m/>
    <m/>
    <x v="0"/>
    <x v="0"/>
    <x v="1"/>
    <x v="1"/>
    <x v="1"/>
    <x v="1"/>
    <x v="1"/>
    <x v="0"/>
    <x v="0"/>
    <x v="0"/>
    <m/>
    <m/>
    <m/>
    <x v="0"/>
  </r>
  <r>
    <x v="194"/>
    <x v="178"/>
    <x v="2"/>
    <x v="1"/>
    <x v="0"/>
    <x v="9"/>
    <s v="Yes"/>
    <m/>
    <x v="0"/>
    <x v="0"/>
    <x v="1"/>
    <x v="1"/>
    <x v="1"/>
    <x v="1"/>
    <x v="0"/>
    <x v="0"/>
    <x v="0"/>
    <x v="0"/>
    <m/>
    <m/>
    <m/>
    <x v="0"/>
  </r>
  <r>
    <x v="195"/>
    <x v="179"/>
    <x v="2"/>
    <x v="1"/>
    <x v="0"/>
    <x v="9"/>
    <s v="Yes"/>
    <m/>
    <x v="0"/>
    <x v="0"/>
    <x v="0"/>
    <x v="1"/>
    <x v="1"/>
    <x v="1"/>
    <x v="1"/>
    <x v="0"/>
    <x v="0"/>
    <x v="0"/>
    <m/>
    <m/>
    <m/>
    <x v="0"/>
  </r>
  <r>
    <x v="196"/>
    <x v="180"/>
    <x v="2"/>
    <x v="0"/>
    <x v="0"/>
    <x v="9"/>
    <s v="Yes"/>
    <m/>
    <x v="0"/>
    <x v="0"/>
    <x v="0"/>
    <x v="1"/>
    <x v="1"/>
    <x v="1"/>
    <x v="1"/>
    <x v="0"/>
    <x v="0"/>
    <x v="0"/>
    <m/>
    <m/>
    <m/>
    <x v="0"/>
  </r>
  <r>
    <x v="197"/>
    <x v="181"/>
    <x v="2"/>
    <x v="0"/>
    <x v="0"/>
    <x v="9"/>
    <s v="Yes"/>
    <m/>
    <x v="0"/>
    <x v="0"/>
    <x v="0"/>
    <x v="0"/>
    <x v="1"/>
    <x v="1"/>
    <x v="1"/>
    <x v="0"/>
    <x v="0"/>
    <x v="0"/>
    <m/>
    <m/>
    <m/>
    <x v="0"/>
  </r>
  <r>
    <x v="198"/>
    <x v="182"/>
    <x v="2"/>
    <x v="1"/>
    <x v="0"/>
    <x v="9"/>
    <s v="Yes"/>
    <m/>
    <x v="0"/>
    <x v="0"/>
    <x v="0"/>
    <x v="0"/>
    <x v="0"/>
    <x v="1"/>
    <x v="0"/>
    <x v="0"/>
    <x v="0"/>
    <x v="0"/>
    <m/>
    <m/>
    <m/>
    <x v="0"/>
  </r>
  <r>
    <x v="199"/>
    <x v="183"/>
    <x v="2"/>
    <x v="1"/>
    <x v="0"/>
    <x v="9"/>
    <m/>
    <m/>
    <x v="0"/>
    <x v="0"/>
    <x v="1"/>
    <x v="1"/>
    <x v="1"/>
    <x v="1"/>
    <x v="0"/>
    <x v="0"/>
    <x v="0"/>
    <x v="0"/>
    <m/>
    <m/>
    <m/>
    <x v="0"/>
  </r>
  <r>
    <x v="200"/>
    <x v="184"/>
    <x v="2"/>
    <x v="1"/>
    <x v="0"/>
    <x v="9"/>
    <m/>
    <m/>
    <x v="0"/>
    <x v="0"/>
    <x v="0"/>
    <x v="1"/>
    <x v="1"/>
    <x v="1"/>
    <x v="1"/>
    <x v="0"/>
    <x v="0"/>
    <x v="0"/>
    <m/>
    <m/>
    <m/>
    <x v="0"/>
  </r>
  <r>
    <x v="201"/>
    <x v="185"/>
    <x v="2"/>
    <x v="1"/>
    <x v="0"/>
    <x v="9"/>
    <m/>
    <m/>
    <x v="0"/>
    <x v="0"/>
    <x v="0"/>
    <x v="0"/>
    <x v="1"/>
    <x v="1"/>
    <x v="0"/>
    <x v="0"/>
    <x v="0"/>
    <x v="0"/>
    <s v="Race "/>
    <m/>
    <m/>
    <x v="0"/>
  </r>
  <r>
    <x v="202"/>
    <x v="186"/>
    <x v="2"/>
    <x v="0"/>
    <x v="0"/>
    <x v="9"/>
    <m/>
    <m/>
    <x v="0"/>
    <x v="0"/>
    <x v="0"/>
    <x v="1"/>
    <x v="1"/>
    <x v="1"/>
    <x v="0"/>
    <x v="1"/>
    <x v="0"/>
    <x v="0"/>
    <s v="Climate change"/>
    <m/>
    <m/>
    <x v="0"/>
  </r>
  <r>
    <x v="203"/>
    <x v="187"/>
    <x v="2"/>
    <x v="0"/>
    <x v="0"/>
    <x v="9"/>
    <m/>
    <m/>
    <x v="1"/>
    <x v="0"/>
    <x v="0"/>
    <x v="1"/>
    <x v="1"/>
    <x v="1"/>
    <x v="0"/>
    <x v="0"/>
    <x v="0"/>
    <x v="0"/>
    <m/>
    <m/>
    <m/>
    <x v="0"/>
  </r>
  <r>
    <x v="204"/>
    <x v="188"/>
    <x v="2"/>
    <x v="0"/>
    <x v="0"/>
    <x v="9"/>
    <m/>
    <m/>
    <x v="0"/>
    <x v="0"/>
    <x v="0"/>
    <x v="1"/>
    <x v="1"/>
    <x v="1"/>
    <x v="0"/>
    <x v="0"/>
    <x v="1"/>
    <x v="0"/>
    <m/>
    <m/>
    <m/>
    <x v="0"/>
  </r>
  <r>
    <x v="205"/>
    <x v="189"/>
    <x v="0"/>
    <x v="0"/>
    <x v="0"/>
    <x v="0"/>
    <s v="Yes"/>
    <n v="4"/>
    <x v="1"/>
    <x v="0"/>
    <x v="0"/>
    <x v="1"/>
    <x v="1"/>
    <x v="0"/>
    <x v="0"/>
    <x v="0"/>
    <x v="0"/>
    <x v="0"/>
    <m/>
    <m/>
    <m/>
    <x v="0"/>
  </r>
  <r>
    <x v="206"/>
    <x v="190"/>
    <x v="0"/>
    <x v="0"/>
    <x v="0"/>
    <x v="0"/>
    <m/>
    <n v="4"/>
    <x v="0"/>
    <x v="0"/>
    <x v="0"/>
    <x v="1"/>
    <x v="1"/>
    <x v="0"/>
    <x v="0"/>
    <x v="0"/>
    <x v="0"/>
    <x v="0"/>
    <s v="World literature"/>
    <m/>
    <m/>
    <x v="0"/>
  </r>
  <r>
    <x v="207"/>
    <x v="191"/>
    <x v="0"/>
    <x v="3"/>
    <x v="0"/>
    <x v="10"/>
    <m/>
    <m/>
    <x v="0"/>
    <x v="0"/>
    <x v="0"/>
    <x v="0"/>
    <x v="1"/>
    <x v="1"/>
    <x v="0"/>
    <x v="0"/>
    <x v="0"/>
    <x v="0"/>
    <m/>
    <m/>
    <s v="Western Europe"/>
    <x v="0"/>
  </r>
  <r>
    <x v="208"/>
    <x v="192"/>
    <x v="1"/>
    <x v="1"/>
    <x v="0"/>
    <x v="10"/>
    <m/>
    <m/>
    <x v="0"/>
    <x v="0"/>
    <x v="0"/>
    <x v="0"/>
    <x v="1"/>
    <x v="0"/>
    <x v="0"/>
    <x v="0"/>
    <x v="0"/>
    <x v="0"/>
    <m/>
    <m/>
    <m/>
    <x v="0"/>
  </r>
  <r>
    <x v="209"/>
    <x v="193"/>
    <x v="1"/>
    <x v="0"/>
    <x v="0"/>
    <x v="10"/>
    <s v="Yes"/>
    <m/>
    <x v="0"/>
    <x v="0"/>
    <x v="0"/>
    <x v="0"/>
    <x v="1"/>
    <x v="0"/>
    <x v="0"/>
    <x v="0"/>
    <x v="0"/>
    <x v="0"/>
    <s v="World literature"/>
    <m/>
    <m/>
    <x v="0"/>
  </r>
  <r>
    <x v="210"/>
    <x v="194"/>
    <x v="1"/>
    <x v="0"/>
    <x v="0"/>
    <x v="10"/>
    <m/>
    <m/>
    <x v="0"/>
    <x v="0"/>
    <x v="0"/>
    <x v="1"/>
    <x v="1"/>
    <x v="1"/>
    <x v="1"/>
    <x v="0"/>
    <x v="0"/>
    <x v="0"/>
    <s v="Science and technology"/>
    <s v="Aesthetics and arts"/>
    <m/>
    <x v="26"/>
  </r>
  <r>
    <x v="211"/>
    <x v="195"/>
    <x v="1"/>
    <x v="1"/>
    <x v="0"/>
    <x v="10"/>
    <s v="Yes"/>
    <m/>
    <x v="0"/>
    <x v="0"/>
    <x v="1"/>
    <x v="1"/>
    <x v="1"/>
    <x v="1"/>
    <x v="1"/>
    <x v="0"/>
    <x v="0"/>
    <x v="0"/>
    <m/>
    <m/>
    <m/>
    <x v="0"/>
  </r>
  <r>
    <x v="212"/>
    <x v="196"/>
    <x v="1"/>
    <x v="1"/>
    <x v="0"/>
    <x v="10"/>
    <s v="Yes"/>
    <m/>
    <x v="0"/>
    <x v="0"/>
    <x v="0"/>
    <x v="0"/>
    <x v="1"/>
    <x v="1"/>
    <x v="1"/>
    <x v="0"/>
    <x v="0"/>
    <x v="0"/>
    <m/>
    <m/>
    <m/>
    <x v="0"/>
  </r>
  <r>
    <x v="213"/>
    <x v="197"/>
    <x v="2"/>
    <x v="0"/>
    <x v="0"/>
    <x v="10"/>
    <s v="Yes"/>
    <m/>
    <x v="0"/>
    <x v="0"/>
    <x v="0"/>
    <x v="0"/>
    <x v="1"/>
    <x v="0"/>
    <x v="0"/>
    <x v="0"/>
    <x v="0"/>
    <x v="0"/>
    <s v="Heritage and memory"/>
    <m/>
    <m/>
    <x v="0"/>
  </r>
  <r>
    <x v="214"/>
    <x v="198"/>
    <x v="1"/>
    <x v="0"/>
    <x v="0"/>
    <x v="10"/>
    <s v="Yes"/>
    <m/>
    <x v="0"/>
    <x v="0"/>
    <x v="0"/>
    <x v="0"/>
    <x v="1"/>
    <x v="1"/>
    <x v="0"/>
    <x v="1"/>
    <x v="0"/>
    <x v="0"/>
    <m/>
    <m/>
    <m/>
    <x v="0"/>
  </r>
  <r>
    <x v="215"/>
    <x v="199"/>
    <x v="2"/>
    <x v="1"/>
    <x v="0"/>
    <x v="10"/>
    <s v="Yes"/>
    <m/>
    <x v="0"/>
    <x v="0"/>
    <x v="0"/>
    <x v="0"/>
    <x v="1"/>
    <x v="1"/>
    <x v="0"/>
    <x v="0"/>
    <x v="0"/>
    <x v="0"/>
    <s v="Empire and (post)colonialism"/>
    <m/>
    <m/>
    <x v="0"/>
  </r>
  <r>
    <x v="216"/>
    <x v="200"/>
    <x v="0"/>
    <x v="1"/>
    <x v="0"/>
    <x v="10"/>
    <m/>
    <m/>
    <x v="0"/>
    <x v="0"/>
    <x v="0"/>
    <x v="1"/>
    <x v="1"/>
    <x v="1"/>
    <x v="0"/>
    <x v="0"/>
    <x v="0"/>
    <x v="1"/>
    <m/>
    <m/>
    <m/>
    <x v="0"/>
  </r>
  <r>
    <x v="217"/>
    <x v="201"/>
    <x v="0"/>
    <x v="0"/>
    <x v="0"/>
    <x v="10"/>
    <m/>
    <m/>
    <x v="0"/>
    <x v="0"/>
    <x v="0"/>
    <x v="1"/>
    <x v="1"/>
    <x v="1"/>
    <x v="0"/>
    <x v="0"/>
    <x v="0"/>
    <x v="1"/>
    <m/>
    <m/>
    <m/>
    <x v="0"/>
  </r>
  <r>
    <x v="218"/>
    <x v="202"/>
    <x v="0"/>
    <x v="3"/>
    <x v="0"/>
    <x v="10"/>
    <m/>
    <m/>
    <x v="0"/>
    <x v="0"/>
    <x v="0"/>
    <x v="1"/>
    <x v="1"/>
    <x v="1"/>
    <x v="0"/>
    <x v="0"/>
    <x v="0"/>
    <x v="1"/>
    <m/>
    <m/>
    <m/>
    <x v="0"/>
  </r>
  <r>
    <x v="219"/>
    <x v="203"/>
    <x v="1"/>
    <x v="3"/>
    <x v="0"/>
    <x v="10"/>
    <m/>
    <m/>
    <x v="0"/>
    <x v="0"/>
    <x v="0"/>
    <x v="1"/>
    <x v="1"/>
    <x v="1"/>
    <x v="0"/>
    <x v="0"/>
    <x v="0"/>
    <x v="1"/>
    <m/>
    <m/>
    <m/>
    <x v="0"/>
  </r>
  <r>
    <x v="220"/>
    <x v="204"/>
    <x v="1"/>
    <x v="3"/>
    <x v="0"/>
    <x v="10"/>
    <m/>
    <m/>
    <x v="0"/>
    <x v="0"/>
    <x v="0"/>
    <x v="1"/>
    <x v="1"/>
    <x v="1"/>
    <x v="0"/>
    <x v="0"/>
    <x v="0"/>
    <x v="1"/>
    <m/>
    <m/>
    <m/>
    <x v="0"/>
  </r>
  <r>
    <x v="221"/>
    <x v="205"/>
    <x v="2"/>
    <x v="3"/>
    <x v="0"/>
    <x v="10"/>
    <m/>
    <m/>
    <x v="0"/>
    <x v="0"/>
    <x v="0"/>
    <x v="1"/>
    <x v="1"/>
    <x v="1"/>
    <x v="0"/>
    <x v="0"/>
    <x v="0"/>
    <x v="1"/>
    <m/>
    <m/>
    <m/>
    <x v="0"/>
  </r>
  <r>
    <x v="222"/>
    <x v="206"/>
    <x v="0"/>
    <x v="1"/>
    <x v="1"/>
    <x v="11"/>
    <m/>
    <m/>
    <x v="0"/>
    <x v="0"/>
    <x v="0"/>
    <x v="1"/>
    <x v="0"/>
    <x v="1"/>
    <x v="0"/>
    <x v="0"/>
    <x v="0"/>
    <x v="0"/>
    <s v="International relations"/>
    <m/>
    <m/>
    <x v="0"/>
  </r>
  <r>
    <x v="223"/>
    <x v="207"/>
    <x v="0"/>
    <x v="1"/>
    <x v="1"/>
    <x v="11"/>
    <s v="Yes"/>
    <m/>
    <x v="0"/>
    <x v="0"/>
    <x v="0"/>
    <x v="1"/>
    <x v="1"/>
    <x v="1"/>
    <x v="0"/>
    <x v="1"/>
    <x v="0"/>
    <x v="0"/>
    <m/>
    <m/>
    <m/>
    <x v="0"/>
  </r>
  <r>
    <x v="224"/>
    <x v="208"/>
    <x v="0"/>
    <x v="1"/>
    <x v="1"/>
    <x v="11"/>
    <m/>
    <m/>
    <x v="0"/>
    <x v="0"/>
    <x v="0"/>
    <x v="0"/>
    <x v="1"/>
    <x v="1"/>
    <x v="0"/>
    <x v="1"/>
    <x v="0"/>
    <x v="0"/>
    <m/>
    <m/>
    <m/>
    <x v="0"/>
  </r>
  <r>
    <x v="225"/>
    <x v="209"/>
    <x v="0"/>
    <x v="0"/>
    <x v="1"/>
    <x v="11"/>
    <m/>
    <m/>
    <x v="0"/>
    <x v="0"/>
    <x v="0"/>
    <x v="1"/>
    <x v="1"/>
    <x v="1"/>
    <x v="1"/>
    <x v="0"/>
    <x v="0"/>
    <x v="0"/>
    <s v="Science and technology"/>
    <m/>
    <m/>
    <x v="0"/>
  </r>
  <r>
    <x v="226"/>
    <x v="210"/>
    <x v="0"/>
    <x v="1"/>
    <x v="1"/>
    <x v="11"/>
    <m/>
    <m/>
    <x v="0"/>
    <x v="0"/>
    <x v="0"/>
    <x v="1"/>
    <x v="1"/>
    <x v="1"/>
    <x v="0"/>
    <x v="1"/>
    <x v="0"/>
    <x v="0"/>
    <s v="Nature and the natural world"/>
    <m/>
    <m/>
    <x v="0"/>
  </r>
  <r>
    <x v="227"/>
    <x v="211"/>
    <x v="0"/>
    <x v="0"/>
    <x v="1"/>
    <x v="11"/>
    <m/>
    <m/>
    <x v="0"/>
    <x v="0"/>
    <x v="0"/>
    <x v="0"/>
    <x v="1"/>
    <x v="1"/>
    <x v="0"/>
    <x v="1"/>
    <x v="0"/>
    <x v="0"/>
    <s v="Nature and the natural world"/>
    <m/>
    <m/>
    <x v="0"/>
  </r>
  <r>
    <x v="228"/>
    <x v="212"/>
    <x v="0"/>
    <x v="0"/>
    <x v="1"/>
    <x v="11"/>
    <m/>
    <m/>
    <x v="0"/>
    <x v="0"/>
    <x v="0"/>
    <x v="1"/>
    <x v="1"/>
    <x v="1"/>
    <x v="0"/>
    <x v="1"/>
    <x v="0"/>
    <x v="0"/>
    <s v="Nature and the natural world"/>
    <m/>
    <m/>
    <x v="0"/>
  </r>
  <r>
    <x v="229"/>
    <x v="213"/>
    <x v="0"/>
    <x v="0"/>
    <x v="1"/>
    <x v="11"/>
    <m/>
    <m/>
    <x v="0"/>
    <x v="0"/>
    <x v="0"/>
    <x v="0"/>
    <x v="1"/>
    <x v="1"/>
    <x v="0"/>
    <x v="1"/>
    <x v="0"/>
    <x v="0"/>
    <m/>
    <m/>
    <m/>
    <x v="0"/>
  </r>
  <r>
    <x v="230"/>
    <x v="214"/>
    <x v="0"/>
    <x v="0"/>
    <x v="1"/>
    <x v="11"/>
    <m/>
    <m/>
    <x v="0"/>
    <x v="0"/>
    <x v="0"/>
    <x v="1"/>
    <x v="1"/>
    <x v="1"/>
    <x v="0"/>
    <x v="1"/>
    <x v="0"/>
    <x v="0"/>
    <s v="Nature and the natural world"/>
    <m/>
    <m/>
    <x v="0"/>
  </r>
  <r>
    <x v="231"/>
    <x v="215"/>
    <x v="1"/>
    <x v="1"/>
    <x v="0"/>
    <x v="11"/>
    <m/>
    <m/>
    <x v="0"/>
    <x v="0"/>
    <x v="0"/>
    <x v="1"/>
    <x v="0"/>
    <x v="1"/>
    <x v="0"/>
    <x v="1"/>
    <x v="0"/>
    <x v="0"/>
    <s v="Business and economy"/>
    <m/>
    <m/>
    <x v="0"/>
  </r>
  <r>
    <x v="232"/>
    <x v="216"/>
    <x v="1"/>
    <x v="1"/>
    <x v="0"/>
    <x v="11"/>
    <m/>
    <m/>
    <x v="0"/>
    <x v="0"/>
    <x v="0"/>
    <x v="1"/>
    <x v="1"/>
    <x v="1"/>
    <x v="0"/>
    <x v="0"/>
    <x v="0"/>
    <x v="0"/>
    <m/>
    <m/>
    <m/>
    <x v="0"/>
  </r>
  <r>
    <x v="233"/>
    <x v="217"/>
    <x v="1"/>
    <x v="0"/>
    <x v="0"/>
    <x v="11"/>
    <s v="Yes"/>
    <m/>
    <x v="0"/>
    <x v="0"/>
    <x v="0"/>
    <x v="1"/>
    <x v="1"/>
    <x v="1"/>
    <x v="0"/>
    <x v="1"/>
    <x v="0"/>
    <x v="0"/>
    <m/>
    <m/>
    <m/>
    <x v="0"/>
  </r>
  <r>
    <x v="234"/>
    <x v="218"/>
    <x v="1"/>
    <x v="0"/>
    <x v="0"/>
    <x v="11"/>
    <m/>
    <m/>
    <x v="0"/>
    <x v="0"/>
    <x v="0"/>
    <x v="1"/>
    <x v="1"/>
    <x v="1"/>
    <x v="1"/>
    <x v="1"/>
    <x v="0"/>
    <x v="0"/>
    <s v="Science and technology"/>
    <s v="Nature and the natural world"/>
    <m/>
    <x v="0"/>
  </r>
  <r>
    <x v="235"/>
    <x v="219"/>
    <x v="1"/>
    <x v="1"/>
    <x v="0"/>
    <x v="11"/>
    <m/>
    <m/>
    <x v="0"/>
    <x v="0"/>
    <x v="0"/>
    <x v="1"/>
    <x v="0"/>
    <x v="1"/>
    <x v="0"/>
    <x v="0"/>
    <x v="0"/>
    <x v="0"/>
    <s v="Sport and leisure"/>
    <m/>
    <m/>
    <x v="0"/>
  </r>
  <r>
    <x v="236"/>
    <x v="220"/>
    <x v="1"/>
    <x v="0"/>
    <x v="0"/>
    <x v="11"/>
    <s v="Yes"/>
    <m/>
    <x v="0"/>
    <x v="0"/>
    <x v="0"/>
    <x v="0"/>
    <x v="0"/>
    <x v="1"/>
    <x v="0"/>
    <x v="0"/>
    <x v="0"/>
    <x v="0"/>
    <m/>
    <m/>
    <m/>
    <x v="0"/>
  </r>
  <r>
    <x v="237"/>
    <x v="221"/>
    <x v="1"/>
    <x v="0"/>
    <x v="0"/>
    <x v="11"/>
    <m/>
    <m/>
    <x v="1"/>
    <x v="0"/>
    <x v="0"/>
    <x v="0"/>
    <x v="1"/>
    <x v="1"/>
    <x v="0"/>
    <x v="0"/>
    <x v="0"/>
    <x v="0"/>
    <s v="Nature and the natural world"/>
    <m/>
    <m/>
    <x v="0"/>
  </r>
  <r>
    <x v="238"/>
    <x v="222"/>
    <x v="1"/>
    <x v="0"/>
    <x v="0"/>
    <x v="11"/>
    <m/>
    <m/>
    <x v="0"/>
    <x v="0"/>
    <x v="0"/>
    <x v="0"/>
    <x v="1"/>
    <x v="1"/>
    <x v="0"/>
    <x v="1"/>
    <x v="0"/>
    <x v="0"/>
    <s v="Nature and the natural world"/>
    <m/>
    <m/>
    <x v="0"/>
  </r>
  <r>
    <x v="239"/>
    <x v="223"/>
    <x v="1"/>
    <x v="0"/>
    <x v="0"/>
    <x v="11"/>
    <s v="Yes"/>
    <m/>
    <x v="1"/>
    <x v="0"/>
    <x v="0"/>
    <x v="1"/>
    <x v="1"/>
    <x v="1"/>
    <x v="0"/>
    <x v="0"/>
    <x v="0"/>
    <x v="0"/>
    <s v="Ethics and morality"/>
    <m/>
    <m/>
    <x v="0"/>
  </r>
  <r>
    <x v="240"/>
    <x v="224"/>
    <x v="1"/>
    <x v="1"/>
    <x v="0"/>
    <x v="11"/>
    <m/>
    <m/>
    <x v="0"/>
    <x v="0"/>
    <x v="0"/>
    <x v="1"/>
    <x v="1"/>
    <x v="1"/>
    <x v="0"/>
    <x v="1"/>
    <x v="0"/>
    <x v="0"/>
    <s v="Nature and the natural world"/>
    <m/>
    <m/>
    <x v="0"/>
  </r>
  <r>
    <x v="241"/>
    <x v="225"/>
    <x v="2"/>
    <x v="0"/>
    <x v="0"/>
    <x v="11"/>
    <m/>
    <m/>
    <x v="0"/>
    <x v="0"/>
    <x v="0"/>
    <x v="1"/>
    <x v="1"/>
    <x v="1"/>
    <x v="1"/>
    <x v="0"/>
    <x v="0"/>
    <x v="0"/>
    <s v="Science and technology"/>
    <m/>
    <m/>
    <x v="0"/>
  </r>
  <r>
    <x v="242"/>
    <x v="226"/>
    <x v="2"/>
    <x v="1"/>
    <x v="0"/>
    <x v="11"/>
    <m/>
    <m/>
    <x v="0"/>
    <x v="0"/>
    <x v="0"/>
    <x v="1"/>
    <x v="1"/>
    <x v="1"/>
    <x v="0"/>
    <x v="1"/>
    <x v="0"/>
    <x v="0"/>
    <s v="Nature and the natural world"/>
    <m/>
    <m/>
    <x v="0"/>
  </r>
  <r>
    <x v="243"/>
    <x v="227"/>
    <x v="2"/>
    <x v="1"/>
    <x v="0"/>
    <x v="11"/>
    <m/>
    <m/>
    <x v="0"/>
    <x v="0"/>
    <x v="0"/>
    <x v="1"/>
    <x v="1"/>
    <x v="1"/>
    <x v="1"/>
    <x v="0"/>
    <x v="0"/>
    <x v="0"/>
    <s v="Science and technology"/>
    <m/>
    <m/>
    <x v="0"/>
  </r>
  <r>
    <x v="244"/>
    <x v="228"/>
    <x v="2"/>
    <x v="1"/>
    <x v="0"/>
    <x v="11"/>
    <m/>
    <m/>
    <x v="0"/>
    <x v="0"/>
    <x v="0"/>
    <x v="0"/>
    <x v="1"/>
    <x v="1"/>
    <x v="0"/>
    <x v="0"/>
    <x v="0"/>
    <x v="0"/>
    <s v="Justice and social (in)equality"/>
    <m/>
    <m/>
    <x v="0"/>
  </r>
  <r>
    <x v="245"/>
    <x v="229"/>
    <x v="2"/>
    <x v="0"/>
    <x v="0"/>
    <x v="11"/>
    <m/>
    <m/>
    <x v="0"/>
    <x v="0"/>
    <x v="0"/>
    <x v="1"/>
    <x v="1"/>
    <x v="1"/>
    <x v="0"/>
    <x v="1"/>
    <x v="0"/>
    <x v="0"/>
    <s v="Nature and the natural world"/>
    <m/>
    <m/>
    <x v="0"/>
  </r>
  <r>
    <x v="246"/>
    <x v="230"/>
    <x v="2"/>
    <x v="0"/>
    <x v="0"/>
    <x v="11"/>
    <m/>
    <m/>
    <x v="0"/>
    <x v="0"/>
    <x v="0"/>
    <x v="1"/>
    <x v="0"/>
    <x v="1"/>
    <x v="0"/>
    <x v="0"/>
    <x v="0"/>
    <x v="0"/>
    <m/>
    <m/>
    <m/>
    <x v="0"/>
  </r>
  <r>
    <x v="247"/>
    <x v="231"/>
    <x v="2"/>
    <x v="1"/>
    <x v="0"/>
    <x v="11"/>
    <m/>
    <m/>
    <x v="0"/>
    <x v="0"/>
    <x v="1"/>
    <x v="1"/>
    <x v="1"/>
    <x v="1"/>
    <x v="0"/>
    <x v="0"/>
    <x v="0"/>
    <x v="0"/>
    <s v="Gender and sexuality"/>
    <s v="Health "/>
    <m/>
    <x v="0"/>
  </r>
  <r>
    <x v="248"/>
    <x v="232"/>
    <x v="2"/>
    <x v="0"/>
    <x v="0"/>
    <x v="11"/>
    <m/>
    <m/>
    <x v="0"/>
    <x v="0"/>
    <x v="0"/>
    <x v="1"/>
    <x v="1"/>
    <x v="1"/>
    <x v="0"/>
    <x v="1"/>
    <x v="0"/>
    <x v="0"/>
    <s v="Climate change"/>
    <s v="Nature and the natural world"/>
    <m/>
    <x v="0"/>
  </r>
  <r>
    <x v="249"/>
    <x v="233"/>
    <x v="2"/>
    <x v="0"/>
    <x v="0"/>
    <x v="11"/>
    <m/>
    <m/>
    <x v="0"/>
    <x v="0"/>
    <x v="0"/>
    <x v="0"/>
    <x v="1"/>
    <x v="1"/>
    <x v="0"/>
    <x v="0"/>
    <x v="0"/>
    <x v="0"/>
    <s v="Business and economy"/>
    <m/>
    <m/>
    <x v="0"/>
  </r>
  <r>
    <x v="250"/>
    <x v="234"/>
    <x v="2"/>
    <x v="0"/>
    <x v="0"/>
    <x v="11"/>
    <m/>
    <m/>
    <x v="0"/>
    <x v="0"/>
    <x v="0"/>
    <x v="1"/>
    <x v="1"/>
    <x v="1"/>
    <x v="0"/>
    <x v="1"/>
    <x v="0"/>
    <x v="0"/>
    <s v="Nature and the natural world"/>
    <m/>
    <m/>
    <x v="0"/>
  </r>
  <r>
    <x v="251"/>
    <x v="235"/>
    <x v="2"/>
    <x v="1"/>
    <x v="0"/>
    <x v="11"/>
    <m/>
    <m/>
    <x v="0"/>
    <x v="0"/>
    <x v="0"/>
    <x v="1"/>
    <x v="0"/>
    <x v="1"/>
    <x v="1"/>
    <x v="0"/>
    <x v="0"/>
    <x v="0"/>
    <s v="Urban environments"/>
    <s v="Science and technology"/>
    <m/>
    <x v="0"/>
  </r>
  <r>
    <x v="252"/>
    <x v="236"/>
    <x v="0"/>
    <x v="3"/>
    <x v="0"/>
    <x v="12"/>
    <s v="Yes"/>
    <m/>
    <x v="0"/>
    <x v="0"/>
    <x v="0"/>
    <x v="1"/>
    <x v="1"/>
    <x v="1"/>
    <x v="1"/>
    <x v="0"/>
    <x v="0"/>
    <x v="0"/>
    <m/>
    <m/>
    <m/>
    <x v="27"/>
  </r>
  <r>
    <x v="253"/>
    <x v="237"/>
    <x v="0"/>
    <x v="3"/>
    <x v="0"/>
    <x v="12"/>
    <s v="Yes"/>
    <m/>
    <x v="0"/>
    <x v="0"/>
    <x v="0"/>
    <x v="1"/>
    <x v="0"/>
    <x v="1"/>
    <x v="0"/>
    <x v="0"/>
    <x v="0"/>
    <x v="0"/>
    <s v="Revolution, power and protest"/>
    <m/>
    <m/>
    <x v="0"/>
  </r>
  <r>
    <x v="254"/>
    <x v="238"/>
    <x v="1"/>
    <x v="1"/>
    <x v="0"/>
    <x v="12"/>
    <s v="Yes"/>
    <m/>
    <x v="0"/>
    <x v="0"/>
    <x v="0"/>
    <x v="0"/>
    <x v="1"/>
    <x v="1"/>
    <x v="1"/>
    <x v="0"/>
    <x v="0"/>
    <x v="0"/>
    <m/>
    <m/>
    <m/>
    <x v="0"/>
  </r>
  <r>
    <x v="255"/>
    <x v="239"/>
    <x v="1"/>
    <x v="0"/>
    <x v="0"/>
    <x v="12"/>
    <s v="Yes"/>
    <m/>
    <x v="0"/>
    <x v="0"/>
    <x v="0"/>
    <x v="1"/>
    <x v="1"/>
    <x v="0"/>
    <x v="0"/>
    <x v="0"/>
    <x v="0"/>
    <x v="0"/>
    <s v="Aesthetics and arts"/>
    <s v="Cultural movements"/>
    <m/>
    <x v="27"/>
  </r>
  <r>
    <x v="256"/>
    <x v="240"/>
    <x v="1"/>
    <x v="1"/>
    <x v="0"/>
    <x v="12"/>
    <s v="Yes"/>
    <m/>
    <x v="0"/>
    <x v="0"/>
    <x v="0"/>
    <x v="1"/>
    <x v="1"/>
    <x v="0"/>
    <x v="0"/>
    <x v="0"/>
    <x v="0"/>
    <x v="0"/>
    <s v="World literature"/>
    <s v="Aesthetics and arts"/>
    <m/>
    <x v="27"/>
  </r>
  <r>
    <x v="257"/>
    <x v="241"/>
    <x v="2"/>
    <x v="1"/>
    <x v="0"/>
    <x v="12"/>
    <s v="Yes"/>
    <m/>
    <x v="0"/>
    <x v="0"/>
    <x v="0"/>
    <x v="1"/>
    <x v="1"/>
    <x v="1"/>
    <x v="1"/>
    <x v="0"/>
    <x v="0"/>
    <x v="0"/>
    <m/>
    <m/>
    <s v="Western Europe"/>
    <x v="27"/>
  </r>
  <r>
    <x v="258"/>
    <x v="242"/>
    <x v="0"/>
    <x v="1"/>
    <x v="0"/>
    <x v="12"/>
    <m/>
    <m/>
    <x v="0"/>
    <x v="0"/>
    <x v="0"/>
    <x v="1"/>
    <x v="1"/>
    <x v="1"/>
    <x v="0"/>
    <x v="0"/>
    <x v="0"/>
    <x v="1"/>
    <m/>
    <m/>
    <m/>
    <x v="0"/>
  </r>
  <r>
    <x v="259"/>
    <x v="243"/>
    <x v="0"/>
    <x v="0"/>
    <x v="0"/>
    <x v="12"/>
    <m/>
    <m/>
    <x v="0"/>
    <x v="0"/>
    <x v="0"/>
    <x v="1"/>
    <x v="1"/>
    <x v="1"/>
    <x v="0"/>
    <x v="0"/>
    <x v="0"/>
    <x v="1"/>
    <m/>
    <m/>
    <m/>
    <x v="0"/>
  </r>
  <r>
    <x v="260"/>
    <x v="244"/>
    <x v="0"/>
    <x v="3"/>
    <x v="0"/>
    <x v="12"/>
    <m/>
    <m/>
    <x v="0"/>
    <x v="0"/>
    <x v="0"/>
    <x v="1"/>
    <x v="1"/>
    <x v="1"/>
    <x v="0"/>
    <x v="0"/>
    <x v="0"/>
    <x v="1"/>
    <m/>
    <m/>
    <m/>
    <x v="0"/>
  </r>
  <r>
    <x v="261"/>
    <x v="245"/>
    <x v="1"/>
    <x v="3"/>
    <x v="0"/>
    <x v="12"/>
    <m/>
    <m/>
    <x v="0"/>
    <x v="0"/>
    <x v="0"/>
    <x v="1"/>
    <x v="1"/>
    <x v="1"/>
    <x v="0"/>
    <x v="0"/>
    <x v="0"/>
    <x v="1"/>
    <m/>
    <m/>
    <m/>
    <x v="0"/>
  </r>
  <r>
    <x v="262"/>
    <x v="246"/>
    <x v="2"/>
    <x v="3"/>
    <x v="0"/>
    <x v="12"/>
    <m/>
    <m/>
    <x v="0"/>
    <x v="0"/>
    <x v="0"/>
    <x v="1"/>
    <x v="1"/>
    <x v="1"/>
    <x v="0"/>
    <x v="0"/>
    <x v="0"/>
    <x v="1"/>
    <m/>
    <m/>
    <m/>
    <x v="0"/>
  </r>
  <r>
    <x v="263"/>
    <x v="247"/>
    <x v="0"/>
    <x v="1"/>
    <x v="0"/>
    <x v="13"/>
    <m/>
    <m/>
    <x v="0"/>
    <x v="0"/>
    <x v="0"/>
    <x v="0"/>
    <x v="1"/>
    <x v="1"/>
    <x v="0"/>
    <x v="0"/>
    <x v="0"/>
    <x v="0"/>
    <s v="Creativity and innovation"/>
    <s v="Aesthetics and arts"/>
    <m/>
    <x v="0"/>
  </r>
  <r>
    <x v="264"/>
    <x v="248"/>
    <x v="1"/>
    <x v="1"/>
    <x v="0"/>
    <x v="13"/>
    <s v="Yes"/>
    <m/>
    <x v="0"/>
    <x v="0"/>
    <x v="0"/>
    <x v="0"/>
    <x v="1"/>
    <x v="0"/>
    <x v="0"/>
    <x v="1"/>
    <x v="0"/>
    <x v="0"/>
    <s v="Aesthetics and arts"/>
    <m/>
    <m/>
    <x v="0"/>
  </r>
  <r>
    <x v="265"/>
    <x v="249"/>
    <x v="1"/>
    <x v="0"/>
    <x v="0"/>
    <x v="13"/>
    <s v="Yes"/>
    <m/>
    <x v="0"/>
    <x v="0"/>
    <x v="0"/>
    <x v="0"/>
    <x v="1"/>
    <x v="1"/>
    <x v="1"/>
    <x v="0"/>
    <x v="0"/>
    <x v="0"/>
    <m/>
    <m/>
    <m/>
    <x v="0"/>
  </r>
  <r>
    <x v="266"/>
    <x v="250"/>
    <x v="1"/>
    <x v="0"/>
    <x v="0"/>
    <x v="13"/>
    <s v="Yes"/>
    <m/>
    <x v="0"/>
    <x v="0"/>
    <x v="0"/>
    <x v="1"/>
    <x v="1"/>
    <x v="0"/>
    <x v="0"/>
    <x v="0"/>
    <x v="0"/>
    <x v="0"/>
    <m/>
    <m/>
    <m/>
    <x v="0"/>
  </r>
  <r>
    <x v="267"/>
    <x v="251"/>
    <x v="1"/>
    <x v="1"/>
    <x v="0"/>
    <x v="13"/>
    <m/>
    <m/>
    <x v="1"/>
    <x v="0"/>
    <x v="0"/>
    <x v="1"/>
    <x v="1"/>
    <x v="0"/>
    <x v="0"/>
    <x v="0"/>
    <x v="0"/>
    <x v="0"/>
    <s v="Cultural movements"/>
    <s v="Aesthetics and arts"/>
    <m/>
    <x v="0"/>
  </r>
  <r>
    <x v="268"/>
    <x v="252"/>
    <x v="1"/>
    <x v="1"/>
    <x v="0"/>
    <x v="13"/>
    <s v="Yes"/>
    <m/>
    <x v="0"/>
    <x v="0"/>
    <x v="0"/>
    <x v="1"/>
    <x v="1"/>
    <x v="0"/>
    <x v="0"/>
    <x v="0"/>
    <x v="0"/>
    <x v="0"/>
    <s v="Cultural movements"/>
    <s v="Aesthetics and arts"/>
    <s v="South Asia"/>
    <x v="0"/>
  </r>
  <r>
    <x v="269"/>
    <x v="253"/>
    <x v="1"/>
    <x v="0"/>
    <x v="0"/>
    <x v="13"/>
    <s v="Yes"/>
    <m/>
    <x v="0"/>
    <x v="0"/>
    <x v="0"/>
    <x v="1"/>
    <x v="1"/>
    <x v="0"/>
    <x v="0"/>
    <x v="0"/>
    <x v="0"/>
    <x v="0"/>
    <s v="Cultural movements"/>
    <s v="Aesthetics and arts"/>
    <m/>
    <x v="0"/>
  </r>
  <r>
    <x v="270"/>
    <x v="104"/>
    <x v="1"/>
    <x v="0"/>
    <x v="0"/>
    <x v="13"/>
    <s v="Yes"/>
    <m/>
    <x v="0"/>
    <x v="0"/>
    <x v="0"/>
    <x v="1"/>
    <x v="1"/>
    <x v="1"/>
    <x v="1"/>
    <x v="0"/>
    <x v="0"/>
    <x v="0"/>
    <s v="Science and technology"/>
    <s v="Aesthetics and arts"/>
    <m/>
    <x v="0"/>
  </r>
  <r>
    <x v="271"/>
    <x v="254"/>
    <x v="2"/>
    <x v="1"/>
    <x v="0"/>
    <x v="13"/>
    <s v="Yes"/>
    <m/>
    <x v="0"/>
    <x v="0"/>
    <x v="0"/>
    <x v="1"/>
    <x v="1"/>
    <x v="0"/>
    <x v="0"/>
    <x v="0"/>
    <x v="0"/>
    <x v="0"/>
    <s v="Cultural movements"/>
    <s v="Aesthetics and arts"/>
    <m/>
    <x v="0"/>
  </r>
  <r>
    <x v="272"/>
    <x v="255"/>
    <x v="2"/>
    <x v="1"/>
    <x v="0"/>
    <x v="13"/>
    <s v="Yes"/>
    <m/>
    <x v="0"/>
    <x v="0"/>
    <x v="0"/>
    <x v="0"/>
    <x v="1"/>
    <x v="0"/>
    <x v="0"/>
    <x v="0"/>
    <x v="0"/>
    <x v="0"/>
    <m/>
    <m/>
    <m/>
    <x v="0"/>
  </r>
  <r>
    <x v="273"/>
    <x v="256"/>
    <x v="2"/>
    <x v="0"/>
    <x v="0"/>
    <x v="13"/>
    <s v="Yes"/>
    <m/>
    <x v="0"/>
    <x v="0"/>
    <x v="0"/>
    <x v="1"/>
    <x v="1"/>
    <x v="0"/>
    <x v="1"/>
    <x v="0"/>
    <x v="0"/>
    <x v="0"/>
    <s v="Nature and the natural world"/>
    <m/>
    <m/>
    <x v="0"/>
  </r>
  <r>
    <x v="274"/>
    <x v="257"/>
    <x v="2"/>
    <x v="1"/>
    <x v="0"/>
    <x v="13"/>
    <s v="Yes"/>
    <m/>
    <x v="0"/>
    <x v="0"/>
    <x v="0"/>
    <x v="1"/>
    <x v="1"/>
    <x v="0"/>
    <x v="0"/>
    <x v="0"/>
    <x v="0"/>
    <x v="0"/>
    <s v="Cultural movements"/>
    <s v="Aesthetics and arts"/>
    <m/>
    <x v="0"/>
  </r>
  <r>
    <x v="275"/>
    <x v="258"/>
    <x v="2"/>
    <x v="1"/>
    <x v="0"/>
    <x v="13"/>
    <s v="Yes"/>
    <m/>
    <x v="0"/>
    <x v="0"/>
    <x v="0"/>
    <x v="1"/>
    <x v="1"/>
    <x v="0"/>
    <x v="0"/>
    <x v="0"/>
    <x v="0"/>
    <x v="0"/>
    <s v="Cultural movements"/>
    <s v="Aesthetics and arts"/>
    <m/>
    <x v="0"/>
  </r>
  <r>
    <x v="276"/>
    <x v="259"/>
    <x v="2"/>
    <x v="0"/>
    <x v="0"/>
    <x v="13"/>
    <s v="Yes"/>
    <m/>
    <x v="0"/>
    <x v="0"/>
    <x v="0"/>
    <x v="1"/>
    <x v="1"/>
    <x v="0"/>
    <x v="0"/>
    <x v="0"/>
    <x v="0"/>
    <x v="0"/>
    <s v="Aesthetics and arts"/>
    <s v="Creativity and innovation"/>
    <m/>
    <x v="0"/>
  </r>
  <r>
    <x v="277"/>
    <x v="260"/>
    <x v="0"/>
    <x v="0"/>
    <x v="0"/>
    <x v="14"/>
    <s v="Yes"/>
    <m/>
    <x v="0"/>
    <x v="0"/>
    <x v="0"/>
    <x v="1"/>
    <x v="0"/>
    <x v="1"/>
    <x v="0"/>
    <x v="0"/>
    <x v="0"/>
    <x v="0"/>
    <s v="War, conflict and peace"/>
    <m/>
    <m/>
    <x v="0"/>
  </r>
  <r>
    <x v="278"/>
    <x v="261"/>
    <x v="0"/>
    <x v="0"/>
    <x v="0"/>
    <x v="14"/>
    <s v="Yes"/>
    <m/>
    <x v="1"/>
    <x v="0"/>
    <x v="1"/>
    <x v="1"/>
    <x v="1"/>
    <x v="1"/>
    <x v="0"/>
    <x v="0"/>
    <x v="0"/>
    <x v="0"/>
    <s v="War, conflict and peace"/>
    <s v="Development"/>
    <m/>
    <x v="0"/>
  </r>
  <r>
    <x v="279"/>
    <x v="261"/>
    <x v="0"/>
    <x v="0"/>
    <x v="1"/>
    <x v="14"/>
    <s v="Yes"/>
    <m/>
    <x v="1"/>
    <x v="0"/>
    <x v="1"/>
    <x v="1"/>
    <x v="1"/>
    <x v="1"/>
    <x v="0"/>
    <x v="0"/>
    <x v="0"/>
    <x v="0"/>
    <m/>
    <m/>
    <m/>
    <x v="0"/>
  </r>
  <r>
    <x v="280"/>
    <x v="262"/>
    <x v="0"/>
    <x v="1"/>
    <x v="0"/>
    <x v="14"/>
    <s v="Yes"/>
    <m/>
    <x v="0"/>
    <x v="0"/>
    <x v="0"/>
    <x v="1"/>
    <x v="0"/>
    <x v="1"/>
    <x v="0"/>
    <x v="0"/>
    <x v="0"/>
    <x v="0"/>
    <s v="War, conflict and peace"/>
    <s v="Justice and social (in)equality"/>
    <m/>
    <x v="0"/>
  </r>
  <r>
    <x v="281"/>
    <x v="263"/>
    <x v="0"/>
    <x v="0"/>
    <x v="0"/>
    <x v="14"/>
    <s v="Yes"/>
    <m/>
    <x v="0"/>
    <x v="0"/>
    <x v="0"/>
    <x v="1"/>
    <x v="1"/>
    <x v="1"/>
    <x v="0"/>
    <x v="1"/>
    <x v="0"/>
    <x v="0"/>
    <m/>
    <m/>
    <m/>
    <x v="0"/>
  </r>
  <r>
    <x v="282"/>
    <x v="264"/>
    <x v="0"/>
    <x v="1"/>
    <x v="0"/>
    <x v="14"/>
    <s v="Yes"/>
    <m/>
    <x v="0"/>
    <x v="0"/>
    <x v="0"/>
    <x v="1"/>
    <x v="0"/>
    <x v="1"/>
    <x v="0"/>
    <x v="0"/>
    <x v="0"/>
    <x v="0"/>
    <s v="Development"/>
    <s v="International relations"/>
    <m/>
    <x v="0"/>
  </r>
  <r>
    <x v="283"/>
    <x v="265"/>
    <x v="1"/>
    <x v="0"/>
    <x v="0"/>
    <x v="14"/>
    <s v="Yes"/>
    <m/>
    <x v="0"/>
    <x v="0"/>
    <x v="0"/>
    <x v="1"/>
    <x v="0"/>
    <x v="1"/>
    <x v="0"/>
    <x v="0"/>
    <x v="0"/>
    <x v="0"/>
    <s v="War, conflict and peace"/>
    <s v="International relations"/>
    <m/>
    <x v="0"/>
  </r>
  <r>
    <x v="284"/>
    <x v="266"/>
    <x v="1"/>
    <x v="1"/>
    <x v="0"/>
    <x v="14"/>
    <s v="Yes"/>
    <m/>
    <x v="0"/>
    <x v="0"/>
    <x v="0"/>
    <x v="1"/>
    <x v="1"/>
    <x v="1"/>
    <x v="0"/>
    <x v="1"/>
    <x v="0"/>
    <x v="0"/>
    <s v="Nature and the natural world"/>
    <s v="Development"/>
    <m/>
    <x v="0"/>
  </r>
  <r>
    <x v="285"/>
    <x v="267"/>
    <x v="1"/>
    <x v="0"/>
    <x v="0"/>
    <x v="14"/>
    <s v="Yes"/>
    <m/>
    <x v="0"/>
    <x v="0"/>
    <x v="0"/>
    <x v="1"/>
    <x v="0"/>
    <x v="1"/>
    <x v="0"/>
    <x v="0"/>
    <x v="0"/>
    <x v="0"/>
    <s v="Death and eschatology"/>
    <s v="Development"/>
    <m/>
    <x v="0"/>
  </r>
  <r>
    <x v="286"/>
    <x v="268"/>
    <x v="1"/>
    <x v="1"/>
    <x v="0"/>
    <x v="14"/>
    <s v="Yes"/>
    <m/>
    <x v="0"/>
    <x v="0"/>
    <x v="0"/>
    <x v="1"/>
    <x v="0"/>
    <x v="1"/>
    <x v="0"/>
    <x v="0"/>
    <x v="0"/>
    <x v="0"/>
    <s v="War, conflict and peace"/>
    <m/>
    <m/>
    <x v="0"/>
  </r>
  <r>
    <x v="287"/>
    <x v="269"/>
    <x v="1"/>
    <x v="1"/>
    <x v="0"/>
    <x v="14"/>
    <s v="Yes"/>
    <m/>
    <x v="0"/>
    <x v="0"/>
    <x v="1"/>
    <x v="1"/>
    <x v="1"/>
    <x v="1"/>
    <x v="0"/>
    <x v="0"/>
    <x v="0"/>
    <x v="0"/>
    <s v="Health "/>
    <m/>
    <m/>
    <x v="0"/>
  </r>
  <r>
    <x v="288"/>
    <x v="269"/>
    <x v="2"/>
    <x v="1"/>
    <x v="0"/>
    <x v="14"/>
    <s v="Yes"/>
    <m/>
    <x v="0"/>
    <x v="0"/>
    <x v="1"/>
    <x v="1"/>
    <x v="1"/>
    <x v="1"/>
    <x v="0"/>
    <x v="0"/>
    <x v="0"/>
    <x v="0"/>
    <s v="Health "/>
    <s v="International relations"/>
    <m/>
    <x v="0"/>
  </r>
  <r>
    <x v="289"/>
    <x v="270"/>
    <x v="2"/>
    <x v="0"/>
    <x v="0"/>
    <x v="14"/>
    <s v="Yes"/>
    <m/>
    <x v="0"/>
    <x v="1"/>
    <x v="1"/>
    <x v="1"/>
    <x v="1"/>
    <x v="1"/>
    <x v="0"/>
    <x v="0"/>
    <x v="0"/>
    <x v="0"/>
    <m/>
    <m/>
    <m/>
    <x v="0"/>
  </r>
  <r>
    <x v="290"/>
    <x v="271"/>
    <x v="2"/>
    <x v="0"/>
    <x v="0"/>
    <x v="14"/>
    <s v="Yes"/>
    <m/>
    <x v="0"/>
    <x v="0"/>
    <x v="0"/>
    <x v="0"/>
    <x v="0"/>
    <x v="1"/>
    <x v="0"/>
    <x v="0"/>
    <x v="0"/>
    <x v="0"/>
    <m/>
    <m/>
    <m/>
    <x v="0"/>
  </r>
  <r>
    <x v="291"/>
    <x v="272"/>
    <x v="2"/>
    <x v="1"/>
    <x v="0"/>
    <x v="14"/>
    <s v="Yes"/>
    <m/>
    <x v="0"/>
    <x v="0"/>
    <x v="0"/>
    <x v="0"/>
    <x v="1"/>
    <x v="1"/>
    <x v="1"/>
    <x v="0"/>
    <x v="0"/>
    <x v="0"/>
    <m/>
    <m/>
    <m/>
    <x v="0"/>
  </r>
  <r>
    <x v="292"/>
    <x v="273"/>
    <x v="2"/>
    <x v="1"/>
    <x v="0"/>
    <x v="14"/>
    <s v="Yes"/>
    <m/>
    <x v="0"/>
    <x v="0"/>
    <x v="0"/>
    <x v="1"/>
    <x v="0"/>
    <x v="1"/>
    <x v="0"/>
    <x v="1"/>
    <x v="0"/>
    <x v="0"/>
    <s v="Nature and the natural world"/>
    <m/>
    <m/>
    <x v="0"/>
  </r>
  <r>
    <x v="293"/>
    <x v="274"/>
    <x v="2"/>
    <x v="0"/>
    <x v="0"/>
    <x v="14"/>
    <s v="Yes"/>
    <m/>
    <x v="0"/>
    <x v="0"/>
    <x v="0"/>
    <x v="1"/>
    <x v="0"/>
    <x v="1"/>
    <x v="0"/>
    <x v="0"/>
    <x v="0"/>
    <x v="0"/>
    <m/>
    <m/>
    <m/>
    <x v="0"/>
  </r>
  <r>
    <x v="294"/>
    <x v="275"/>
    <x v="0"/>
    <x v="0"/>
    <x v="0"/>
    <x v="15"/>
    <m/>
    <n v="5"/>
    <x v="0"/>
    <x v="0"/>
    <x v="0"/>
    <x v="0"/>
    <x v="1"/>
    <x v="1"/>
    <x v="0"/>
    <x v="0"/>
    <x v="0"/>
    <x v="0"/>
    <s v="Beliefs"/>
    <m/>
    <m/>
    <x v="0"/>
  </r>
  <r>
    <x v="295"/>
    <x v="276"/>
    <x v="0"/>
    <x v="1"/>
    <x v="0"/>
    <x v="15"/>
    <m/>
    <n v="5"/>
    <x v="0"/>
    <x v="0"/>
    <x v="0"/>
    <x v="0"/>
    <x v="1"/>
    <x v="1"/>
    <x v="0"/>
    <x v="0"/>
    <x v="0"/>
    <x v="0"/>
    <s v="Medieval world "/>
    <m/>
    <m/>
    <x v="0"/>
  </r>
  <r>
    <x v="296"/>
    <x v="277"/>
    <x v="0"/>
    <x v="0"/>
    <x v="0"/>
    <x v="15"/>
    <m/>
    <n v="5"/>
    <x v="0"/>
    <x v="0"/>
    <x v="0"/>
    <x v="0"/>
    <x v="1"/>
    <x v="1"/>
    <x v="0"/>
    <x v="0"/>
    <x v="0"/>
    <x v="0"/>
    <s v="International relations"/>
    <m/>
    <m/>
    <x v="0"/>
  </r>
  <r>
    <x v="297"/>
    <x v="278"/>
    <x v="0"/>
    <x v="0"/>
    <x v="0"/>
    <x v="15"/>
    <m/>
    <m/>
    <x v="0"/>
    <x v="0"/>
    <x v="0"/>
    <x v="0"/>
    <x v="0"/>
    <x v="1"/>
    <x v="0"/>
    <x v="0"/>
    <x v="0"/>
    <x v="0"/>
    <s v="Empire and (post)colonialism"/>
    <m/>
    <m/>
    <x v="0"/>
  </r>
  <r>
    <x v="298"/>
    <x v="279"/>
    <x v="1"/>
    <x v="1"/>
    <x v="0"/>
    <x v="15"/>
    <m/>
    <n v="5"/>
    <x v="1"/>
    <x v="0"/>
    <x v="0"/>
    <x v="1"/>
    <x v="1"/>
    <x v="1"/>
    <x v="0"/>
    <x v="0"/>
    <x v="0"/>
    <x v="0"/>
    <s v="Brains and cognition"/>
    <m/>
    <m/>
    <x v="0"/>
  </r>
  <r>
    <x v="299"/>
    <x v="280"/>
    <x v="1"/>
    <x v="0"/>
    <x v="0"/>
    <x v="15"/>
    <m/>
    <m/>
    <x v="0"/>
    <x v="0"/>
    <x v="0"/>
    <x v="0"/>
    <x v="1"/>
    <x v="1"/>
    <x v="0"/>
    <x v="0"/>
    <x v="0"/>
    <x v="0"/>
    <m/>
    <m/>
    <m/>
    <x v="0"/>
  </r>
  <r>
    <x v="300"/>
    <x v="275"/>
    <x v="1"/>
    <x v="0"/>
    <x v="0"/>
    <x v="15"/>
    <m/>
    <n v="5"/>
    <x v="0"/>
    <x v="0"/>
    <x v="0"/>
    <x v="0"/>
    <x v="1"/>
    <x v="1"/>
    <x v="0"/>
    <x v="0"/>
    <x v="0"/>
    <x v="0"/>
    <s v="Beliefs"/>
    <m/>
    <m/>
    <x v="0"/>
  </r>
  <r>
    <x v="301"/>
    <x v="281"/>
    <x v="1"/>
    <x v="1"/>
    <x v="0"/>
    <x v="15"/>
    <m/>
    <m/>
    <x v="0"/>
    <x v="0"/>
    <x v="0"/>
    <x v="0"/>
    <x v="1"/>
    <x v="1"/>
    <x v="0"/>
    <x v="0"/>
    <x v="0"/>
    <x v="0"/>
    <s v="War, conflict and peace"/>
    <m/>
    <m/>
    <x v="0"/>
  </r>
  <r>
    <x v="302"/>
    <x v="282"/>
    <x v="2"/>
    <x v="1"/>
    <x v="0"/>
    <x v="15"/>
    <s v="Yes"/>
    <m/>
    <x v="0"/>
    <x v="0"/>
    <x v="0"/>
    <x v="1"/>
    <x v="0"/>
    <x v="1"/>
    <x v="0"/>
    <x v="0"/>
    <x v="0"/>
    <x v="0"/>
    <m/>
    <m/>
    <m/>
    <x v="0"/>
  </r>
  <r>
    <x v="303"/>
    <x v="283"/>
    <x v="2"/>
    <x v="0"/>
    <x v="0"/>
    <x v="15"/>
    <m/>
    <m/>
    <x v="0"/>
    <x v="0"/>
    <x v="0"/>
    <x v="0"/>
    <x v="1"/>
    <x v="1"/>
    <x v="0"/>
    <x v="0"/>
    <x v="0"/>
    <x v="0"/>
    <m/>
    <m/>
    <m/>
    <x v="0"/>
  </r>
  <r>
    <x v="304"/>
    <x v="284"/>
    <x v="2"/>
    <x v="0"/>
    <x v="0"/>
    <x v="15"/>
    <s v="Yes"/>
    <m/>
    <x v="0"/>
    <x v="0"/>
    <x v="0"/>
    <x v="1"/>
    <x v="1"/>
    <x v="1"/>
    <x v="0"/>
    <x v="1"/>
    <x v="0"/>
    <x v="0"/>
    <m/>
    <m/>
    <m/>
    <x v="0"/>
  </r>
  <r>
    <x v="305"/>
    <x v="285"/>
    <x v="0"/>
    <x v="1"/>
    <x v="1"/>
    <x v="16"/>
    <m/>
    <m/>
    <x v="1"/>
    <x v="1"/>
    <x v="0"/>
    <x v="1"/>
    <x v="1"/>
    <x v="1"/>
    <x v="0"/>
    <x v="0"/>
    <x v="0"/>
    <x v="0"/>
    <s v="Science and technology"/>
    <m/>
    <m/>
    <x v="0"/>
  </r>
  <r>
    <x v="306"/>
    <x v="286"/>
    <x v="0"/>
    <x v="0"/>
    <x v="1"/>
    <x v="16"/>
    <m/>
    <m/>
    <x v="0"/>
    <x v="0"/>
    <x v="1"/>
    <x v="1"/>
    <x v="1"/>
    <x v="1"/>
    <x v="0"/>
    <x v="0"/>
    <x v="0"/>
    <x v="0"/>
    <s v="Health "/>
    <s v="Science and technology"/>
    <m/>
    <x v="0"/>
  </r>
  <r>
    <x v="307"/>
    <x v="285"/>
    <x v="0"/>
    <x v="1"/>
    <x v="0"/>
    <x v="16"/>
    <m/>
    <m/>
    <x v="1"/>
    <x v="1"/>
    <x v="0"/>
    <x v="1"/>
    <x v="1"/>
    <x v="1"/>
    <x v="0"/>
    <x v="0"/>
    <x v="0"/>
    <x v="0"/>
    <s v="Science and technology"/>
    <m/>
    <m/>
    <x v="0"/>
  </r>
  <r>
    <x v="308"/>
    <x v="286"/>
    <x v="0"/>
    <x v="0"/>
    <x v="0"/>
    <x v="16"/>
    <m/>
    <m/>
    <x v="0"/>
    <x v="0"/>
    <x v="1"/>
    <x v="1"/>
    <x v="1"/>
    <x v="1"/>
    <x v="0"/>
    <x v="0"/>
    <x v="0"/>
    <x v="0"/>
    <s v="Health "/>
    <s v="Science and technology"/>
    <m/>
    <x v="0"/>
  </r>
  <r>
    <x v="309"/>
    <x v="287"/>
    <x v="1"/>
    <x v="1"/>
    <x v="1"/>
    <x v="16"/>
    <m/>
    <m/>
    <x v="0"/>
    <x v="0"/>
    <x v="1"/>
    <x v="1"/>
    <x v="0"/>
    <x v="1"/>
    <x v="0"/>
    <x v="0"/>
    <x v="0"/>
    <x v="0"/>
    <s v="Health "/>
    <s v="Science and technology"/>
    <m/>
    <x v="0"/>
  </r>
  <r>
    <x v="310"/>
    <x v="287"/>
    <x v="1"/>
    <x v="1"/>
    <x v="0"/>
    <x v="16"/>
    <m/>
    <m/>
    <x v="0"/>
    <x v="0"/>
    <x v="1"/>
    <x v="1"/>
    <x v="0"/>
    <x v="1"/>
    <x v="0"/>
    <x v="0"/>
    <x v="0"/>
    <x v="0"/>
    <s v="Health "/>
    <s v="Science and technology"/>
    <m/>
    <x v="0"/>
  </r>
  <r>
    <x v="311"/>
    <x v="288"/>
    <x v="1"/>
    <x v="0"/>
    <x v="1"/>
    <x v="16"/>
    <m/>
    <m/>
    <x v="0"/>
    <x v="0"/>
    <x v="0"/>
    <x v="1"/>
    <x v="1"/>
    <x v="1"/>
    <x v="0"/>
    <x v="1"/>
    <x v="0"/>
    <x v="0"/>
    <s v="Climate change"/>
    <s v="Nature and the natural world"/>
    <m/>
    <x v="0"/>
  </r>
  <r>
    <x v="312"/>
    <x v="289"/>
    <x v="1"/>
    <x v="1"/>
    <x v="1"/>
    <x v="16"/>
    <m/>
    <m/>
    <x v="0"/>
    <x v="0"/>
    <x v="0"/>
    <x v="1"/>
    <x v="1"/>
    <x v="0"/>
    <x v="0"/>
    <x v="0"/>
    <x v="0"/>
    <x v="0"/>
    <s v="Aesthetics and arts"/>
    <s v="Science and technology"/>
    <m/>
    <x v="0"/>
  </r>
  <r>
    <x v="313"/>
    <x v="288"/>
    <x v="1"/>
    <x v="0"/>
    <x v="0"/>
    <x v="16"/>
    <m/>
    <m/>
    <x v="0"/>
    <x v="0"/>
    <x v="0"/>
    <x v="1"/>
    <x v="1"/>
    <x v="1"/>
    <x v="0"/>
    <x v="1"/>
    <x v="0"/>
    <x v="0"/>
    <s v="Climate change"/>
    <s v="Nature and the natural world"/>
    <m/>
    <x v="0"/>
  </r>
  <r>
    <x v="314"/>
    <x v="289"/>
    <x v="1"/>
    <x v="1"/>
    <x v="0"/>
    <x v="16"/>
    <m/>
    <m/>
    <x v="0"/>
    <x v="0"/>
    <x v="0"/>
    <x v="1"/>
    <x v="1"/>
    <x v="0"/>
    <x v="0"/>
    <x v="0"/>
    <x v="0"/>
    <x v="0"/>
    <s v="Aesthetics and arts"/>
    <s v="Science and technology"/>
    <m/>
    <x v="0"/>
  </r>
  <r>
    <x v="315"/>
    <x v="290"/>
    <x v="2"/>
    <x v="0"/>
    <x v="0"/>
    <x v="16"/>
    <m/>
    <m/>
    <x v="0"/>
    <x v="0"/>
    <x v="1"/>
    <x v="1"/>
    <x v="1"/>
    <x v="1"/>
    <x v="0"/>
    <x v="0"/>
    <x v="0"/>
    <x v="0"/>
    <s v="Health "/>
    <s v="Brains and cognition"/>
    <m/>
    <x v="0"/>
  </r>
  <r>
    <x v="315"/>
    <x v="291"/>
    <x v="2"/>
    <x v="0"/>
    <x v="1"/>
    <x v="16"/>
    <m/>
    <m/>
    <x v="0"/>
    <x v="0"/>
    <x v="1"/>
    <x v="1"/>
    <x v="1"/>
    <x v="1"/>
    <x v="1"/>
    <x v="0"/>
    <x v="0"/>
    <x v="0"/>
    <m/>
    <m/>
    <m/>
    <x v="0"/>
  </r>
  <r>
    <x v="316"/>
    <x v="291"/>
    <x v="2"/>
    <x v="0"/>
    <x v="0"/>
    <x v="16"/>
    <m/>
    <m/>
    <x v="0"/>
    <x v="0"/>
    <x v="1"/>
    <x v="1"/>
    <x v="1"/>
    <x v="1"/>
    <x v="1"/>
    <x v="0"/>
    <x v="0"/>
    <x v="0"/>
    <m/>
    <m/>
    <m/>
    <x v="0"/>
  </r>
  <r>
    <x v="317"/>
    <x v="290"/>
    <x v="2"/>
    <x v="0"/>
    <x v="1"/>
    <x v="16"/>
    <m/>
    <m/>
    <x v="0"/>
    <x v="0"/>
    <x v="1"/>
    <x v="1"/>
    <x v="1"/>
    <x v="1"/>
    <x v="0"/>
    <x v="0"/>
    <x v="0"/>
    <x v="0"/>
    <s v="Health "/>
    <s v="Brains and cognition"/>
    <m/>
    <x v="0"/>
  </r>
  <r>
    <x v="318"/>
    <x v="292"/>
    <x v="2"/>
    <x v="1"/>
    <x v="1"/>
    <x v="16"/>
    <m/>
    <m/>
    <x v="0"/>
    <x v="0"/>
    <x v="0"/>
    <x v="1"/>
    <x v="0"/>
    <x v="1"/>
    <x v="0"/>
    <x v="1"/>
    <x v="0"/>
    <x v="0"/>
    <m/>
    <m/>
    <m/>
    <x v="0"/>
  </r>
  <r>
    <x v="319"/>
    <x v="292"/>
    <x v="2"/>
    <x v="1"/>
    <x v="0"/>
    <x v="16"/>
    <m/>
    <m/>
    <x v="0"/>
    <x v="0"/>
    <x v="0"/>
    <x v="1"/>
    <x v="0"/>
    <x v="1"/>
    <x v="0"/>
    <x v="1"/>
    <x v="0"/>
    <x v="0"/>
    <m/>
    <m/>
    <m/>
    <x v="0"/>
  </r>
  <r>
    <x v="320"/>
    <x v="293"/>
    <x v="2"/>
    <x v="0"/>
    <x v="1"/>
    <x v="16"/>
    <m/>
    <m/>
    <x v="0"/>
    <x v="0"/>
    <x v="0"/>
    <x v="1"/>
    <x v="0"/>
    <x v="1"/>
    <x v="0"/>
    <x v="0"/>
    <x v="0"/>
    <x v="0"/>
    <s v="War, conflict and peace"/>
    <s v="International relations"/>
    <m/>
    <x v="0"/>
  </r>
  <r>
    <x v="321"/>
    <x v="293"/>
    <x v="2"/>
    <x v="0"/>
    <x v="0"/>
    <x v="16"/>
    <m/>
    <m/>
    <x v="0"/>
    <x v="0"/>
    <x v="0"/>
    <x v="1"/>
    <x v="0"/>
    <x v="1"/>
    <x v="0"/>
    <x v="0"/>
    <x v="0"/>
    <x v="0"/>
    <s v="War, conflict and peace"/>
    <s v="International relations"/>
    <m/>
    <x v="0"/>
  </r>
  <r>
    <x v="322"/>
    <x v="294"/>
    <x v="2"/>
    <x v="1"/>
    <x v="1"/>
    <x v="16"/>
    <m/>
    <m/>
    <x v="0"/>
    <x v="0"/>
    <x v="1"/>
    <x v="1"/>
    <x v="1"/>
    <x v="1"/>
    <x v="0"/>
    <x v="0"/>
    <x v="0"/>
    <x v="0"/>
    <s v="Health "/>
    <s v="Science and technology"/>
    <m/>
    <x v="0"/>
  </r>
  <r>
    <x v="323"/>
    <x v="294"/>
    <x v="2"/>
    <x v="1"/>
    <x v="0"/>
    <x v="16"/>
    <m/>
    <m/>
    <x v="0"/>
    <x v="0"/>
    <x v="1"/>
    <x v="1"/>
    <x v="1"/>
    <x v="1"/>
    <x v="0"/>
    <x v="0"/>
    <x v="0"/>
    <x v="0"/>
    <s v="Health "/>
    <s v="Science and technology"/>
    <m/>
    <x v="0"/>
  </r>
  <r>
    <x v="324"/>
    <x v="295"/>
    <x v="2"/>
    <x v="1"/>
    <x v="1"/>
    <x v="16"/>
    <m/>
    <m/>
    <x v="0"/>
    <x v="0"/>
    <x v="0"/>
    <x v="1"/>
    <x v="1"/>
    <x v="1"/>
    <x v="0"/>
    <x v="1"/>
    <x v="0"/>
    <x v="0"/>
    <s v="Climate change"/>
    <m/>
    <m/>
    <x v="0"/>
  </r>
  <r>
    <x v="325"/>
    <x v="295"/>
    <x v="2"/>
    <x v="1"/>
    <x v="0"/>
    <x v="16"/>
    <m/>
    <m/>
    <x v="0"/>
    <x v="0"/>
    <x v="0"/>
    <x v="1"/>
    <x v="1"/>
    <x v="1"/>
    <x v="0"/>
    <x v="0"/>
    <x v="0"/>
    <x v="0"/>
    <m/>
    <m/>
    <m/>
    <x v="0"/>
  </r>
  <r>
    <x v="326"/>
    <x v="296"/>
    <x v="0"/>
    <x v="3"/>
    <x v="0"/>
    <x v="17"/>
    <s v="Yes"/>
    <m/>
    <x v="0"/>
    <x v="0"/>
    <x v="0"/>
    <x v="0"/>
    <x v="1"/>
    <x v="1"/>
    <x v="0"/>
    <x v="0"/>
    <x v="0"/>
    <x v="0"/>
    <s v="Cultural movements"/>
    <m/>
    <m/>
    <x v="0"/>
  </r>
  <r>
    <x v="327"/>
    <x v="297"/>
    <x v="1"/>
    <x v="0"/>
    <x v="0"/>
    <x v="17"/>
    <s v="Yes"/>
    <m/>
    <x v="0"/>
    <x v="0"/>
    <x v="0"/>
    <x v="1"/>
    <x v="0"/>
    <x v="1"/>
    <x v="0"/>
    <x v="0"/>
    <x v="0"/>
    <x v="0"/>
    <s v="War, conflict and peace"/>
    <s v="Revolution, power and protest"/>
    <m/>
    <x v="0"/>
  </r>
  <r>
    <x v="328"/>
    <x v="298"/>
    <x v="1"/>
    <x v="1"/>
    <x v="0"/>
    <x v="17"/>
    <s v="Yes"/>
    <m/>
    <x v="0"/>
    <x v="0"/>
    <x v="0"/>
    <x v="1"/>
    <x v="1"/>
    <x v="0"/>
    <x v="0"/>
    <x v="0"/>
    <x v="0"/>
    <x v="0"/>
    <s v="Cultural movements"/>
    <m/>
    <m/>
    <x v="0"/>
  </r>
  <r>
    <x v="329"/>
    <x v="299"/>
    <x v="1"/>
    <x v="0"/>
    <x v="0"/>
    <x v="17"/>
    <s v="Yes"/>
    <m/>
    <x v="0"/>
    <x v="0"/>
    <x v="0"/>
    <x v="0"/>
    <x v="1"/>
    <x v="1"/>
    <x v="0"/>
    <x v="0"/>
    <x v="0"/>
    <x v="0"/>
    <m/>
    <m/>
    <m/>
    <x v="0"/>
  </r>
  <r>
    <x v="330"/>
    <x v="300"/>
    <x v="2"/>
    <x v="0"/>
    <x v="0"/>
    <x v="17"/>
    <s v="Yes"/>
    <m/>
    <x v="0"/>
    <x v="0"/>
    <x v="0"/>
    <x v="0"/>
    <x v="1"/>
    <x v="0"/>
    <x v="0"/>
    <x v="0"/>
    <x v="0"/>
    <x v="0"/>
    <m/>
    <m/>
    <m/>
    <x v="0"/>
  </r>
  <r>
    <x v="331"/>
    <x v="301"/>
    <x v="2"/>
    <x v="1"/>
    <x v="0"/>
    <x v="17"/>
    <s v="Yes"/>
    <m/>
    <x v="0"/>
    <x v="0"/>
    <x v="0"/>
    <x v="0"/>
    <x v="0"/>
    <x v="1"/>
    <x v="0"/>
    <x v="0"/>
    <x v="0"/>
    <x v="0"/>
    <m/>
    <m/>
    <m/>
    <x v="0"/>
  </r>
  <r>
    <x v="332"/>
    <x v="302"/>
    <x v="2"/>
    <x v="1"/>
    <x v="0"/>
    <x v="17"/>
    <s v="Yes"/>
    <m/>
    <x v="0"/>
    <x v="0"/>
    <x v="0"/>
    <x v="1"/>
    <x v="1"/>
    <x v="1"/>
    <x v="0"/>
    <x v="0"/>
    <x v="0"/>
    <x v="1"/>
    <m/>
    <m/>
    <m/>
    <x v="0"/>
  </r>
  <r>
    <x v="333"/>
    <x v="303"/>
    <x v="0"/>
    <x v="1"/>
    <x v="0"/>
    <x v="17"/>
    <m/>
    <m/>
    <x v="0"/>
    <x v="0"/>
    <x v="0"/>
    <x v="1"/>
    <x v="1"/>
    <x v="1"/>
    <x v="0"/>
    <x v="0"/>
    <x v="0"/>
    <x v="1"/>
    <m/>
    <m/>
    <m/>
    <x v="0"/>
  </r>
  <r>
    <x v="334"/>
    <x v="304"/>
    <x v="0"/>
    <x v="0"/>
    <x v="0"/>
    <x v="17"/>
    <m/>
    <m/>
    <x v="0"/>
    <x v="0"/>
    <x v="0"/>
    <x v="1"/>
    <x v="1"/>
    <x v="1"/>
    <x v="0"/>
    <x v="0"/>
    <x v="0"/>
    <x v="1"/>
    <m/>
    <m/>
    <m/>
    <x v="0"/>
  </r>
  <r>
    <x v="335"/>
    <x v="305"/>
    <x v="0"/>
    <x v="3"/>
    <x v="0"/>
    <x v="17"/>
    <s v="Yes"/>
    <m/>
    <x v="0"/>
    <x v="0"/>
    <x v="0"/>
    <x v="1"/>
    <x v="1"/>
    <x v="1"/>
    <x v="0"/>
    <x v="0"/>
    <x v="0"/>
    <x v="1"/>
    <m/>
    <m/>
    <m/>
    <x v="0"/>
  </r>
  <r>
    <x v="336"/>
    <x v="306"/>
    <x v="1"/>
    <x v="3"/>
    <x v="0"/>
    <x v="17"/>
    <s v="Yes"/>
    <m/>
    <x v="0"/>
    <x v="0"/>
    <x v="0"/>
    <x v="1"/>
    <x v="1"/>
    <x v="1"/>
    <x v="0"/>
    <x v="0"/>
    <x v="0"/>
    <x v="1"/>
    <m/>
    <m/>
    <m/>
    <x v="0"/>
  </r>
  <r>
    <x v="337"/>
    <x v="307"/>
    <x v="1"/>
    <x v="3"/>
    <x v="0"/>
    <x v="17"/>
    <s v="Yes"/>
    <m/>
    <x v="0"/>
    <x v="0"/>
    <x v="0"/>
    <x v="1"/>
    <x v="1"/>
    <x v="1"/>
    <x v="0"/>
    <x v="0"/>
    <x v="0"/>
    <x v="1"/>
    <m/>
    <m/>
    <m/>
    <x v="0"/>
  </r>
  <r>
    <x v="338"/>
    <x v="308"/>
    <x v="2"/>
    <x v="3"/>
    <x v="0"/>
    <x v="17"/>
    <m/>
    <m/>
    <x v="0"/>
    <x v="0"/>
    <x v="0"/>
    <x v="1"/>
    <x v="1"/>
    <x v="1"/>
    <x v="0"/>
    <x v="0"/>
    <x v="0"/>
    <x v="1"/>
    <m/>
    <m/>
    <m/>
    <x v="0"/>
  </r>
  <r>
    <x v="339"/>
    <x v="309"/>
    <x v="0"/>
    <x v="1"/>
    <x v="0"/>
    <x v="18"/>
    <s v="Yes"/>
    <m/>
    <x v="0"/>
    <x v="0"/>
    <x v="0"/>
    <x v="0"/>
    <x v="1"/>
    <x v="1"/>
    <x v="0"/>
    <x v="0"/>
    <x v="0"/>
    <x v="0"/>
    <m/>
    <m/>
    <m/>
    <x v="0"/>
  </r>
  <r>
    <x v="340"/>
    <x v="310"/>
    <x v="0"/>
    <x v="0"/>
    <x v="0"/>
    <x v="18"/>
    <s v="Yes"/>
    <m/>
    <x v="0"/>
    <x v="0"/>
    <x v="0"/>
    <x v="1"/>
    <x v="0"/>
    <x v="1"/>
    <x v="0"/>
    <x v="0"/>
    <x v="0"/>
    <x v="0"/>
    <s v="Empire and (post)colonialism"/>
    <m/>
    <s v="East Asia"/>
    <x v="0"/>
  </r>
  <r>
    <x v="341"/>
    <x v="311"/>
    <x v="1"/>
    <x v="1"/>
    <x v="0"/>
    <x v="18"/>
    <s v="Yes"/>
    <m/>
    <x v="0"/>
    <x v="0"/>
    <x v="0"/>
    <x v="0"/>
    <x v="1"/>
    <x v="0"/>
    <x v="0"/>
    <x v="0"/>
    <x v="0"/>
    <x v="0"/>
    <s v="Aesthetics and arts"/>
    <m/>
    <s v="East Asia"/>
    <x v="0"/>
  </r>
  <r>
    <x v="342"/>
    <x v="312"/>
    <x v="1"/>
    <x v="1"/>
    <x v="0"/>
    <x v="18"/>
    <s v="Yes"/>
    <m/>
    <x v="0"/>
    <x v="0"/>
    <x v="1"/>
    <x v="1"/>
    <x v="0"/>
    <x v="1"/>
    <x v="0"/>
    <x v="0"/>
    <x v="0"/>
    <x v="0"/>
    <m/>
    <m/>
    <m/>
    <x v="0"/>
  </r>
  <r>
    <x v="343"/>
    <x v="313"/>
    <x v="2"/>
    <x v="1"/>
    <x v="0"/>
    <x v="18"/>
    <s v="Yes"/>
    <m/>
    <x v="0"/>
    <x v="0"/>
    <x v="0"/>
    <x v="0"/>
    <x v="1"/>
    <x v="1"/>
    <x v="1"/>
    <x v="0"/>
    <x v="0"/>
    <x v="0"/>
    <s v="Science and technology"/>
    <m/>
    <m/>
    <x v="0"/>
  </r>
  <r>
    <x v="344"/>
    <x v="314"/>
    <x v="2"/>
    <x v="0"/>
    <x v="0"/>
    <x v="18"/>
    <s v="Yes"/>
    <m/>
    <x v="0"/>
    <x v="0"/>
    <x v="1"/>
    <x v="1"/>
    <x v="1"/>
    <x v="1"/>
    <x v="0"/>
    <x v="0"/>
    <x v="0"/>
    <x v="0"/>
    <s v="Beliefs"/>
    <m/>
    <s v="East Asia"/>
    <x v="0"/>
  </r>
  <r>
    <x v="345"/>
    <x v="315"/>
    <x v="2"/>
    <x v="0"/>
    <x v="0"/>
    <x v="18"/>
    <m/>
    <m/>
    <x v="0"/>
    <x v="0"/>
    <x v="0"/>
    <x v="0"/>
    <x v="0"/>
    <x v="1"/>
    <x v="0"/>
    <x v="0"/>
    <x v="0"/>
    <x v="0"/>
    <s v="Gender and sexuality"/>
    <s v="Revolution, power and protest"/>
    <m/>
    <x v="0"/>
  </r>
  <r>
    <x v="346"/>
    <x v="316"/>
    <x v="0"/>
    <x v="1"/>
    <x v="0"/>
    <x v="18"/>
    <m/>
    <m/>
    <x v="0"/>
    <x v="0"/>
    <x v="0"/>
    <x v="1"/>
    <x v="1"/>
    <x v="1"/>
    <x v="0"/>
    <x v="0"/>
    <x v="0"/>
    <x v="1"/>
    <m/>
    <m/>
    <m/>
    <x v="28"/>
  </r>
  <r>
    <x v="347"/>
    <x v="317"/>
    <x v="0"/>
    <x v="0"/>
    <x v="0"/>
    <x v="18"/>
    <m/>
    <m/>
    <x v="0"/>
    <x v="0"/>
    <x v="0"/>
    <x v="1"/>
    <x v="1"/>
    <x v="1"/>
    <x v="0"/>
    <x v="0"/>
    <x v="0"/>
    <x v="1"/>
    <m/>
    <m/>
    <m/>
    <x v="0"/>
  </r>
  <r>
    <x v="348"/>
    <x v="318"/>
    <x v="1"/>
    <x v="1"/>
    <x v="0"/>
    <x v="18"/>
    <m/>
    <m/>
    <x v="0"/>
    <x v="0"/>
    <x v="0"/>
    <x v="1"/>
    <x v="1"/>
    <x v="1"/>
    <x v="0"/>
    <x v="0"/>
    <x v="0"/>
    <x v="1"/>
    <m/>
    <m/>
    <m/>
    <x v="0"/>
  </r>
  <r>
    <x v="349"/>
    <x v="319"/>
    <x v="1"/>
    <x v="0"/>
    <x v="0"/>
    <x v="18"/>
    <m/>
    <m/>
    <x v="0"/>
    <x v="0"/>
    <x v="0"/>
    <x v="1"/>
    <x v="1"/>
    <x v="1"/>
    <x v="0"/>
    <x v="0"/>
    <x v="0"/>
    <x v="1"/>
    <m/>
    <m/>
    <m/>
    <x v="0"/>
  </r>
  <r>
    <x v="350"/>
    <x v="320"/>
    <x v="1"/>
    <x v="3"/>
    <x v="0"/>
    <x v="18"/>
    <m/>
    <m/>
    <x v="0"/>
    <x v="0"/>
    <x v="0"/>
    <x v="1"/>
    <x v="1"/>
    <x v="1"/>
    <x v="0"/>
    <x v="0"/>
    <x v="0"/>
    <x v="1"/>
    <m/>
    <m/>
    <m/>
    <x v="0"/>
  </r>
  <r>
    <x v="351"/>
    <x v="321"/>
    <x v="2"/>
    <x v="3"/>
    <x v="0"/>
    <x v="18"/>
    <m/>
    <m/>
    <x v="0"/>
    <x v="0"/>
    <x v="0"/>
    <x v="1"/>
    <x v="1"/>
    <x v="1"/>
    <x v="0"/>
    <x v="0"/>
    <x v="0"/>
    <x v="1"/>
    <m/>
    <m/>
    <m/>
    <x v="0"/>
  </r>
  <r>
    <x v="352"/>
    <x v="322"/>
    <x v="0"/>
    <x v="1"/>
    <x v="0"/>
    <x v="19"/>
    <s v="Yes"/>
    <m/>
    <x v="0"/>
    <x v="0"/>
    <x v="1"/>
    <x v="1"/>
    <x v="0"/>
    <x v="1"/>
    <x v="0"/>
    <x v="0"/>
    <x v="0"/>
    <x v="0"/>
    <m/>
    <m/>
    <m/>
    <x v="29"/>
  </r>
  <r>
    <x v="353"/>
    <x v="323"/>
    <x v="2"/>
    <x v="1"/>
    <x v="0"/>
    <x v="19"/>
    <s v="Yes"/>
    <m/>
    <x v="0"/>
    <x v="0"/>
    <x v="0"/>
    <x v="1"/>
    <x v="0"/>
    <x v="1"/>
    <x v="0"/>
    <x v="0"/>
    <x v="0"/>
    <x v="0"/>
    <m/>
    <m/>
    <m/>
    <x v="30"/>
  </r>
  <r>
    <x v="354"/>
    <x v="324"/>
    <x v="2"/>
    <x v="0"/>
    <x v="0"/>
    <x v="19"/>
    <s v="Yes"/>
    <m/>
    <x v="0"/>
    <x v="0"/>
    <x v="1"/>
    <x v="1"/>
    <x v="1"/>
    <x v="1"/>
    <x v="0"/>
    <x v="0"/>
    <x v="0"/>
    <x v="0"/>
    <m/>
    <m/>
    <m/>
    <x v="31"/>
  </r>
  <r>
    <x v="355"/>
    <x v="325"/>
    <x v="2"/>
    <x v="1"/>
    <x v="0"/>
    <x v="19"/>
    <s v="Yes"/>
    <m/>
    <x v="0"/>
    <x v="0"/>
    <x v="1"/>
    <x v="1"/>
    <x v="0"/>
    <x v="1"/>
    <x v="0"/>
    <x v="0"/>
    <x v="0"/>
    <x v="0"/>
    <m/>
    <m/>
    <m/>
    <x v="32"/>
  </r>
  <r>
    <x v="356"/>
    <x v="326"/>
    <x v="2"/>
    <x v="1"/>
    <x v="0"/>
    <x v="19"/>
    <s v="Yes"/>
    <m/>
    <x v="0"/>
    <x v="0"/>
    <x v="1"/>
    <x v="0"/>
    <x v="0"/>
    <x v="1"/>
    <x v="0"/>
    <x v="0"/>
    <x v="0"/>
    <x v="0"/>
    <m/>
    <m/>
    <m/>
    <x v="33"/>
  </r>
  <r>
    <x v="357"/>
    <x v="327"/>
    <x v="2"/>
    <x v="0"/>
    <x v="0"/>
    <x v="19"/>
    <s v="Yes"/>
    <m/>
    <x v="1"/>
    <x v="0"/>
    <x v="1"/>
    <x v="1"/>
    <x v="0"/>
    <x v="1"/>
    <x v="0"/>
    <x v="0"/>
    <x v="0"/>
    <x v="0"/>
    <m/>
    <m/>
    <m/>
    <x v="34"/>
  </r>
  <r>
    <x v="358"/>
    <x v="328"/>
    <x v="0"/>
    <x v="1"/>
    <x v="0"/>
    <x v="20"/>
    <s v="Yes"/>
    <m/>
    <x v="0"/>
    <x v="0"/>
    <x v="1"/>
    <x v="1"/>
    <x v="1"/>
    <x v="1"/>
    <x v="0"/>
    <x v="0"/>
    <x v="0"/>
    <x v="0"/>
    <s v="Brains and cognition"/>
    <m/>
    <m/>
    <x v="0"/>
  </r>
  <r>
    <x v="359"/>
    <x v="329"/>
    <x v="0"/>
    <x v="1"/>
    <x v="0"/>
    <x v="20"/>
    <s v="Yes"/>
    <m/>
    <x v="0"/>
    <x v="0"/>
    <x v="0"/>
    <x v="1"/>
    <x v="1"/>
    <x v="1"/>
    <x v="1"/>
    <x v="0"/>
    <x v="0"/>
    <x v="0"/>
    <m/>
    <m/>
    <m/>
    <x v="0"/>
  </r>
  <r>
    <x v="360"/>
    <x v="330"/>
    <x v="0"/>
    <x v="0"/>
    <x v="0"/>
    <x v="20"/>
    <s v="Yes"/>
    <m/>
    <x v="0"/>
    <x v="0"/>
    <x v="0"/>
    <x v="1"/>
    <x v="1"/>
    <x v="1"/>
    <x v="1"/>
    <x v="0"/>
    <x v="0"/>
    <x v="0"/>
    <m/>
    <m/>
    <m/>
    <x v="0"/>
  </r>
  <r>
    <x v="361"/>
    <x v="331"/>
    <x v="0"/>
    <x v="0"/>
    <x v="0"/>
    <x v="20"/>
    <s v="Yes"/>
    <m/>
    <x v="1"/>
    <x v="0"/>
    <x v="0"/>
    <x v="1"/>
    <x v="1"/>
    <x v="1"/>
    <x v="0"/>
    <x v="0"/>
    <x v="0"/>
    <x v="0"/>
    <m/>
    <m/>
    <m/>
    <x v="0"/>
  </r>
  <r>
    <x v="362"/>
    <x v="332"/>
    <x v="0"/>
    <x v="0"/>
    <x v="0"/>
    <x v="20"/>
    <s v="Yes"/>
    <m/>
    <x v="0"/>
    <x v="0"/>
    <x v="0"/>
    <x v="1"/>
    <x v="1"/>
    <x v="1"/>
    <x v="1"/>
    <x v="0"/>
    <x v="0"/>
    <x v="0"/>
    <m/>
    <m/>
    <m/>
    <x v="0"/>
  </r>
  <r>
    <x v="363"/>
    <x v="333"/>
    <x v="0"/>
    <x v="1"/>
    <x v="0"/>
    <x v="20"/>
    <s v="Yes"/>
    <m/>
    <x v="0"/>
    <x v="0"/>
    <x v="0"/>
    <x v="1"/>
    <x v="1"/>
    <x v="1"/>
    <x v="1"/>
    <x v="0"/>
    <x v="0"/>
    <x v="0"/>
    <m/>
    <m/>
    <m/>
    <x v="0"/>
  </r>
  <r>
    <x v="364"/>
    <x v="334"/>
    <x v="1"/>
    <x v="0"/>
    <x v="0"/>
    <x v="20"/>
    <s v="Yes"/>
    <m/>
    <x v="1"/>
    <x v="0"/>
    <x v="0"/>
    <x v="1"/>
    <x v="1"/>
    <x v="1"/>
    <x v="0"/>
    <x v="0"/>
    <x v="0"/>
    <x v="0"/>
    <m/>
    <m/>
    <m/>
    <x v="35"/>
  </r>
  <r>
    <x v="365"/>
    <x v="335"/>
    <x v="1"/>
    <x v="0"/>
    <x v="0"/>
    <x v="20"/>
    <m/>
    <m/>
    <x v="0"/>
    <x v="0"/>
    <x v="0"/>
    <x v="1"/>
    <x v="1"/>
    <x v="1"/>
    <x v="1"/>
    <x v="0"/>
    <x v="0"/>
    <x v="0"/>
    <m/>
    <m/>
    <m/>
    <x v="36"/>
  </r>
  <r>
    <x v="366"/>
    <x v="336"/>
    <x v="1"/>
    <x v="0"/>
    <x v="0"/>
    <x v="20"/>
    <s v="Yes"/>
    <m/>
    <x v="0"/>
    <x v="0"/>
    <x v="0"/>
    <x v="1"/>
    <x v="1"/>
    <x v="1"/>
    <x v="1"/>
    <x v="0"/>
    <x v="0"/>
    <x v="0"/>
    <m/>
    <m/>
    <m/>
    <x v="36"/>
  </r>
  <r>
    <x v="367"/>
    <x v="337"/>
    <x v="1"/>
    <x v="1"/>
    <x v="0"/>
    <x v="20"/>
    <s v="Yes"/>
    <m/>
    <x v="0"/>
    <x v="0"/>
    <x v="0"/>
    <x v="1"/>
    <x v="1"/>
    <x v="1"/>
    <x v="1"/>
    <x v="0"/>
    <x v="0"/>
    <x v="0"/>
    <m/>
    <m/>
    <m/>
    <x v="0"/>
  </r>
  <r>
    <x v="368"/>
    <x v="338"/>
    <x v="1"/>
    <x v="1"/>
    <x v="0"/>
    <x v="20"/>
    <s v="Yes"/>
    <m/>
    <x v="0"/>
    <x v="1"/>
    <x v="0"/>
    <x v="1"/>
    <x v="1"/>
    <x v="1"/>
    <x v="0"/>
    <x v="0"/>
    <x v="0"/>
    <x v="0"/>
    <m/>
    <m/>
    <m/>
    <x v="0"/>
  </r>
  <r>
    <x v="369"/>
    <x v="339"/>
    <x v="1"/>
    <x v="1"/>
    <x v="0"/>
    <x v="20"/>
    <s v="Yes"/>
    <m/>
    <x v="1"/>
    <x v="0"/>
    <x v="0"/>
    <x v="1"/>
    <x v="1"/>
    <x v="1"/>
    <x v="0"/>
    <x v="0"/>
    <x v="0"/>
    <x v="0"/>
    <m/>
    <m/>
    <m/>
    <x v="37"/>
  </r>
  <r>
    <x v="370"/>
    <x v="340"/>
    <x v="1"/>
    <x v="0"/>
    <x v="0"/>
    <x v="20"/>
    <s v="Yes"/>
    <m/>
    <x v="0"/>
    <x v="0"/>
    <x v="0"/>
    <x v="1"/>
    <x v="1"/>
    <x v="1"/>
    <x v="1"/>
    <x v="0"/>
    <x v="0"/>
    <x v="0"/>
    <m/>
    <m/>
    <m/>
    <x v="38"/>
  </r>
  <r>
    <x v="371"/>
    <x v="341"/>
    <x v="1"/>
    <x v="1"/>
    <x v="0"/>
    <x v="20"/>
    <s v="Yes"/>
    <m/>
    <x v="0"/>
    <x v="0"/>
    <x v="0"/>
    <x v="1"/>
    <x v="1"/>
    <x v="1"/>
    <x v="1"/>
    <x v="0"/>
    <x v="0"/>
    <x v="0"/>
    <m/>
    <m/>
    <m/>
    <x v="39"/>
  </r>
  <r>
    <x v="372"/>
    <x v="342"/>
    <x v="1"/>
    <x v="1"/>
    <x v="0"/>
    <x v="20"/>
    <m/>
    <m/>
    <x v="0"/>
    <x v="0"/>
    <x v="0"/>
    <x v="1"/>
    <x v="1"/>
    <x v="1"/>
    <x v="1"/>
    <x v="0"/>
    <x v="0"/>
    <x v="0"/>
    <m/>
    <m/>
    <m/>
    <x v="40"/>
  </r>
  <r>
    <x v="373"/>
    <x v="343"/>
    <x v="1"/>
    <x v="0"/>
    <x v="0"/>
    <x v="20"/>
    <m/>
    <m/>
    <x v="0"/>
    <x v="0"/>
    <x v="1"/>
    <x v="1"/>
    <x v="1"/>
    <x v="1"/>
    <x v="0"/>
    <x v="0"/>
    <x v="0"/>
    <x v="0"/>
    <s v="Brains and cognition"/>
    <m/>
    <m/>
    <x v="0"/>
  </r>
  <r>
    <x v="374"/>
    <x v="344"/>
    <x v="1"/>
    <x v="1"/>
    <x v="0"/>
    <x v="20"/>
    <s v="Yes"/>
    <m/>
    <x v="0"/>
    <x v="0"/>
    <x v="0"/>
    <x v="1"/>
    <x v="1"/>
    <x v="1"/>
    <x v="1"/>
    <x v="0"/>
    <x v="0"/>
    <x v="0"/>
    <m/>
    <m/>
    <m/>
    <x v="0"/>
  </r>
  <r>
    <x v="375"/>
    <x v="345"/>
    <x v="2"/>
    <x v="1"/>
    <x v="0"/>
    <x v="20"/>
    <s v="Yes"/>
    <m/>
    <x v="0"/>
    <x v="0"/>
    <x v="0"/>
    <x v="1"/>
    <x v="1"/>
    <x v="1"/>
    <x v="1"/>
    <x v="0"/>
    <x v="0"/>
    <x v="0"/>
    <m/>
    <m/>
    <m/>
    <x v="0"/>
  </r>
  <r>
    <x v="376"/>
    <x v="346"/>
    <x v="2"/>
    <x v="1"/>
    <x v="0"/>
    <x v="20"/>
    <s v="Yes"/>
    <m/>
    <x v="0"/>
    <x v="0"/>
    <x v="1"/>
    <x v="1"/>
    <x v="1"/>
    <x v="1"/>
    <x v="0"/>
    <x v="0"/>
    <x v="0"/>
    <x v="0"/>
    <m/>
    <m/>
    <m/>
    <x v="41"/>
  </r>
  <r>
    <x v="377"/>
    <x v="347"/>
    <x v="2"/>
    <x v="0"/>
    <x v="0"/>
    <x v="20"/>
    <s v="Yes"/>
    <m/>
    <x v="0"/>
    <x v="0"/>
    <x v="0"/>
    <x v="1"/>
    <x v="0"/>
    <x v="1"/>
    <x v="1"/>
    <x v="0"/>
    <x v="0"/>
    <x v="0"/>
    <m/>
    <m/>
    <m/>
    <x v="0"/>
  </r>
  <r>
    <x v="378"/>
    <x v="348"/>
    <x v="2"/>
    <x v="0"/>
    <x v="0"/>
    <x v="20"/>
    <s v="Yes"/>
    <m/>
    <x v="0"/>
    <x v="1"/>
    <x v="0"/>
    <x v="1"/>
    <x v="1"/>
    <x v="1"/>
    <x v="0"/>
    <x v="0"/>
    <x v="0"/>
    <x v="0"/>
    <m/>
    <m/>
    <m/>
    <x v="42"/>
  </r>
  <r>
    <x v="379"/>
    <x v="349"/>
    <x v="2"/>
    <x v="1"/>
    <x v="0"/>
    <x v="20"/>
    <m/>
    <m/>
    <x v="0"/>
    <x v="0"/>
    <x v="0"/>
    <x v="1"/>
    <x v="1"/>
    <x v="1"/>
    <x v="1"/>
    <x v="0"/>
    <x v="0"/>
    <x v="0"/>
    <m/>
    <m/>
    <m/>
    <x v="0"/>
  </r>
  <r>
    <x v="380"/>
    <x v="338"/>
    <x v="2"/>
    <x v="1"/>
    <x v="0"/>
    <x v="20"/>
    <s v="Yes"/>
    <m/>
    <x v="0"/>
    <x v="1"/>
    <x v="0"/>
    <x v="1"/>
    <x v="1"/>
    <x v="1"/>
    <x v="0"/>
    <x v="0"/>
    <x v="0"/>
    <x v="0"/>
    <m/>
    <m/>
    <m/>
    <x v="0"/>
  </r>
  <r>
    <x v="381"/>
    <x v="350"/>
    <x v="2"/>
    <x v="0"/>
    <x v="0"/>
    <x v="20"/>
    <s v="Yes"/>
    <m/>
    <x v="0"/>
    <x v="1"/>
    <x v="0"/>
    <x v="1"/>
    <x v="1"/>
    <x v="1"/>
    <x v="1"/>
    <x v="0"/>
    <x v="0"/>
    <x v="0"/>
    <m/>
    <m/>
    <m/>
    <x v="0"/>
  </r>
  <r>
    <x v="382"/>
    <x v="351"/>
    <x v="2"/>
    <x v="0"/>
    <x v="0"/>
    <x v="20"/>
    <m/>
    <m/>
    <x v="0"/>
    <x v="1"/>
    <x v="0"/>
    <x v="1"/>
    <x v="1"/>
    <x v="1"/>
    <x v="0"/>
    <x v="0"/>
    <x v="0"/>
    <x v="0"/>
    <m/>
    <m/>
    <m/>
    <x v="43"/>
  </r>
  <r>
    <x v="383"/>
    <x v="352"/>
    <x v="2"/>
    <x v="1"/>
    <x v="0"/>
    <x v="20"/>
    <s v="Yes"/>
    <m/>
    <x v="0"/>
    <x v="0"/>
    <x v="0"/>
    <x v="1"/>
    <x v="1"/>
    <x v="1"/>
    <x v="1"/>
    <x v="0"/>
    <x v="0"/>
    <x v="0"/>
    <m/>
    <m/>
    <m/>
    <x v="0"/>
  </r>
  <r>
    <x v="384"/>
    <x v="353"/>
    <x v="0"/>
    <x v="1"/>
    <x v="1"/>
    <x v="21"/>
    <m/>
    <m/>
    <x v="0"/>
    <x v="0"/>
    <x v="0"/>
    <x v="1"/>
    <x v="1"/>
    <x v="1"/>
    <x v="0"/>
    <x v="0"/>
    <x v="1"/>
    <x v="0"/>
    <s v="Business and economy"/>
    <m/>
    <m/>
    <x v="0"/>
  </r>
  <r>
    <x v="385"/>
    <x v="354"/>
    <x v="0"/>
    <x v="0"/>
    <x v="1"/>
    <x v="21"/>
    <m/>
    <m/>
    <x v="0"/>
    <x v="0"/>
    <x v="0"/>
    <x v="1"/>
    <x v="1"/>
    <x v="1"/>
    <x v="0"/>
    <x v="0"/>
    <x v="1"/>
    <x v="0"/>
    <s v="Business and economy"/>
    <m/>
    <m/>
    <x v="0"/>
  </r>
  <r>
    <x v="386"/>
    <x v="354"/>
    <x v="0"/>
    <x v="1"/>
    <x v="1"/>
    <x v="21"/>
    <m/>
    <m/>
    <x v="0"/>
    <x v="0"/>
    <x v="0"/>
    <x v="1"/>
    <x v="1"/>
    <x v="1"/>
    <x v="0"/>
    <x v="0"/>
    <x v="0"/>
    <x v="0"/>
    <m/>
    <m/>
    <m/>
    <x v="0"/>
  </r>
  <r>
    <x v="387"/>
    <x v="355"/>
    <x v="2"/>
    <x v="1"/>
    <x v="1"/>
    <x v="21"/>
    <m/>
    <m/>
    <x v="0"/>
    <x v="0"/>
    <x v="0"/>
    <x v="1"/>
    <x v="1"/>
    <x v="1"/>
    <x v="0"/>
    <x v="0"/>
    <x v="1"/>
    <x v="0"/>
    <s v="Business and economy"/>
    <m/>
    <m/>
    <x v="0"/>
  </r>
  <r>
    <x v="388"/>
    <x v="355"/>
    <x v="2"/>
    <x v="0"/>
    <x v="1"/>
    <x v="21"/>
    <m/>
    <m/>
    <x v="0"/>
    <x v="0"/>
    <x v="0"/>
    <x v="1"/>
    <x v="1"/>
    <x v="1"/>
    <x v="0"/>
    <x v="0"/>
    <x v="1"/>
    <x v="0"/>
    <s v="Business and economy"/>
    <m/>
    <m/>
    <x v="0"/>
  </r>
  <r>
    <x v="389"/>
    <x v="356"/>
    <x v="2"/>
    <x v="1"/>
    <x v="1"/>
    <x v="21"/>
    <m/>
    <m/>
    <x v="0"/>
    <x v="0"/>
    <x v="0"/>
    <x v="1"/>
    <x v="1"/>
    <x v="1"/>
    <x v="0"/>
    <x v="0"/>
    <x v="1"/>
    <x v="0"/>
    <s v="Science and technology"/>
    <s v="Business and economy"/>
    <m/>
    <x v="0"/>
  </r>
  <r>
    <x v="390"/>
    <x v="356"/>
    <x v="2"/>
    <x v="0"/>
    <x v="1"/>
    <x v="21"/>
    <m/>
    <m/>
    <x v="0"/>
    <x v="0"/>
    <x v="0"/>
    <x v="1"/>
    <x v="1"/>
    <x v="1"/>
    <x v="0"/>
    <x v="0"/>
    <x v="1"/>
    <x v="0"/>
    <s v="Science and technology"/>
    <s v="Business and economy"/>
    <m/>
    <x v="0"/>
  </r>
  <r>
    <x v="391"/>
    <x v="357"/>
    <x v="2"/>
    <x v="0"/>
    <x v="1"/>
    <x v="21"/>
    <m/>
    <m/>
    <x v="0"/>
    <x v="0"/>
    <x v="0"/>
    <x v="1"/>
    <x v="1"/>
    <x v="1"/>
    <x v="0"/>
    <x v="0"/>
    <x v="0"/>
    <x v="0"/>
    <m/>
    <m/>
    <m/>
    <x v="0"/>
  </r>
  <r>
    <x v="392"/>
    <x v="358"/>
    <x v="2"/>
    <x v="1"/>
    <x v="1"/>
    <x v="21"/>
    <m/>
    <m/>
    <x v="0"/>
    <x v="0"/>
    <x v="0"/>
    <x v="1"/>
    <x v="1"/>
    <x v="1"/>
    <x v="0"/>
    <x v="0"/>
    <x v="1"/>
    <x v="0"/>
    <s v="Business and economy"/>
    <m/>
    <m/>
    <x v="0"/>
  </r>
  <r>
    <x v="393"/>
    <x v="359"/>
    <x v="2"/>
    <x v="0"/>
    <x v="1"/>
    <x v="21"/>
    <m/>
    <m/>
    <x v="0"/>
    <x v="0"/>
    <x v="0"/>
    <x v="1"/>
    <x v="1"/>
    <x v="1"/>
    <x v="0"/>
    <x v="0"/>
    <x v="1"/>
    <x v="0"/>
    <s v="Business and economy"/>
    <m/>
    <m/>
    <x v="0"/>
  </r>
  <r>
    <x v="394"/>
    <x v="360"/>
    <x v="2"/>
    <x v="1"/>
    <x v="1"/>
    <x v="21"/>
    <m/>
    <m/>
    <x v="0"/>
    <x v="0"/>
    <x v="0"/>
    <x v="1"/>
    <x v="1"/>
    <x v="1"/>
    <x v="0"/>
    <x v="0"/>
    <x v="1"/>
    <x v="0"/>
    <s v="Business and economy"/>
    <s v="Creativity and innovation"/>
    <m/>
    <x v="0"/>
  </r>
  <r>
    <x v="395"/>
    <x v="361"/>
    <x v="2"/>
    <x v="0"/>
    <x v="1"/>
    <x v="21"/>
    <m/>
    <m/>
    <x v="0"/>
    <x v="0"/>
    <x v="0"/>
    <x v="1"/>
    <x v="1"/>
    <x v="1"/>
    <x v="0"/>
    <x v="0"/>
    <x v="0"/>
    <x v="0"/>
    <m/>
    <m/>
    <m/>
    <x v="0"/>
  </r>
  <r>
    <x v="396"/>
    <x v="362"/>
    <x v="0"/>
    <x v="0"/>
    <x v="0"/>
    <x v="22"/>
    <s v="Yes"/>
    <m/>
    <x v="0"/>
    <x v="0"/>
    <x v="0"/>
    <x v="1"/>
    <x v="0"/>
    <x v="1"/>
    <x v="0"/>
    <x v="0"/>
    <x v="0"/>
    <x v="0"/>
    <s v="War, conflict and peace"/>
    <s v="Beliefs"/>
    <s v="Middle East"/>
    <x v="0"/>
  </r>
  <r>
    <x v="397"/>
    <x v="363"/>
    <x v="0"/>
    <x v="0"/>
    <x v="0"/>
    <x v="22"/>
    <s v="Yes"/>
    <m/>
    <x v="0"/>
    <x v="0"/>
    <x v="1"/>
    <x v="1"/>
    <x v="1"/>
    <x v="1"/>
    <x v="0"/>
    <x v="0"/>
    <x v="0"/>
    <x v="0"/>
    <s v="Beliefs"/>
    <m/>
    <m/>
    <x v="0"/>
  </r>
  <r>
    <x v="398"/>
    <x v="364"/>
    <x v="0"/>
    <x v="0"/>
    <x v="0"/>
    <x v="22"/>
    <s v="Yes"/>
    <m/>
    <x v="0"/>
    <x v="0"/>
    <x v="0"/>
    <x v="0"/>
    <x v="1"/>
    <x v="1"/>
    <x v="0"/>
    <x v="0"/>
    <x v="0"/>
    <x v="0"/>
    <s v="International relations"/>
    <m/>
    <s v="Middle East"/>
    <x v="0"/>
  </r>
  <r>
    <x v="399"/>
    <x v="365"/>
    <x v="0"/>
    <x v="1"/>
    <x v="0"/>
    <x v="22"/>
    <s v="Yes"/>
    <m/>
    <x v="0"/>
    <x v="0"/>
    <x v="0"/>
    <x v="0"/>
    <x v="1"/>
    <x v="1"/>
    <x v="0"/>
    <x v="0"/>
    <x v="0"/>
    <x v="0"/>
    <s v="International relations"/>
    <m/>
    <m/>
    <x v="0"/>
  </r>
  <r>
    <x v="400"/>
    <x v="366"/>
    <x v="1"/>
    <x v="1"/>
    <x v="0"/>
    <x v="22"/>
    <s v="Yes"/>
    <m/>
    <x v="0"/>
    <x v="0"/>
    <x v="0"/>
    <x v="1"/>
    <x v="1"/>
    <x v="0"/>
    <x v="0"/>
    <x v="0"/>
    <x v="0"/>
    <x v="0"/>
    <s v="Empire and (post)colonialism"/>
    <s v="World literature"/>
    <s v="Middle East"/>
    <x v="0"/>
  </r>
  <r>
    <x v="401"/>
    <x v="367"/>
    <x v="1"/>
    <x v="0"/>
    <x v="0"/>
    <x v="22"/>
    <s v="Yes"/>
    <m/>
    <x v="0"/>
    <x v="0"/>
    <x v="0"/>
    <x v="0"/>
    <x v="1"/>
    <x v="1"/>
    <x v="0"/>
    <x v="0"/>
    <x v="0"/>
    <x v="0"/>
    <s v="Empire and (post)colonialism"/>
    <s v="Beliefs"/>
    <s v="Middle East"/>
    <x v="0"/>
  </r>
  <r>
    <x v="402"/>
    <x v="368"/>
    <x v="1"/>
    <x v="1"/>
    <x v="0"/>
    <x v="22"/>
    <s v="Yes"/>
    <m/>
    <x v="0"/>
    <x v="0"/>
    <x v="0"/>
    <x v="0"/>
    <x v="1"/>
    <x v="1"/>
    <x v="0"/>
    <x v="0"/>
    <x v="0"/>
    <x v="0"/>
    <s v="Gender and sexuality"/>
    <m/>
    <s v="Middle East"/>
    <x v="0"/>
  </r>
  <r>
    <x v="403"/>
    <x v="369"/>
    <x v="1"/>
    <x v="1"/>
    <x v="0"/>
    <x v="22"/>
    <s v="Yes"/>
    <m/>
    <x v="0"/>
    <x v="0"/>
    <x v="1"/>
    <x v="1"/>
    <x v="1"/>
    <x v="1"/>
    <x v="0"/>
    <x v="0"/>
    <x v="0"/>
    <x v="0"/>
    <s v="Ethics and morality"/>
    <s v="Beliefs"/>
    <s v="Middle East"/>
    <x v="0"/>
  </r>
  <r>
    <x v="404"/>
    <x v="370"/>
    <x v="2"/>
    <x v="0"/>
    <x v="0"/>
    <x v="22"/>
    <s v="Yes"/>
    <m/>
    <x v="0"/>
    <x v="0"/>
    <x v="1"/>
    <x v="1"/>
    <x v="1"/>
    <x v="1"/>
    <x v="0"/>
    <x v="0"/>
    <x v="0"/>
    <x v="0"/>
    <s v="Beliefs"/>
    <m/>
    <s v="Middle East"/>
    <x v="0"/>
  </r>
  <r>
    <x v="405"/>
    <x v="371"/>
    <x v="2"/>
    <x v="1"/>
    <x v="0"/>
    <x v="22"/>
    <s v="Yes"/>
    <m/>
    <x v="0"/>
    <x v="0"/>
    <x v="0"/>
    <x v="0"/>
    <x v="1"/>
    <x v="0"/>
    <x v="1"/>
    <x v="0"/>
    <x v="0"/>
    <x v="0"/>
    <m/>
    <m/>
    <m/>
    <x v="0"/>
  </r>
  <r>
    <x v="406"/>
    <x v="372"/>
    <x v="2"/>
    <x v="0"/>
    <x v="0"/>
    <x v="22"/>
    <s v="Yes"/>
    <m/>
    <x v="0"/>
    <x v="0"/>
    <x v="0"/>
    <x v="0"/>
    <x v="1"/>
    <x v="1"/>
    <x v="0"/>
    <x v="0"/>
    <x v="0"/>
    <x v="0"/>
    <m/>
    <m/>
    <m/>
    <x v="0"/>
  </r>
  <r>
    <x v="407"/>
    <x v="373"/>
    <x v="0"/>
    <x v="1"/>
    <x v="0"/>
    <x v="22"/>
    <m/>
    <m/>
    <x v="0"/>
    <x v="0"/>
    <x v="0"/>
    <x v="1"/>
    <x v="1"/>
    <x v="1"/>
    <x v="0"/>
    <x v="0"/>
    <x v="0"/>
    <x v="1"/>
    <m/>
    <m/>
    <m/>
    <x v="0"/>
  </r>
  <r>
    <x v="408"/>
    <x v="374"/>
    <x v="0"/>
    <x v="0"/>
    <x v="0"/>
    <x v="22"/>
    <m/>
    <m/>
    <x v="0"/>
    <x v="0"/>
    <x v="0"/>
    <x v="1"/>
    <x v="1"/>
    <x v="1"/>
    <x v="0"/>
    <x v="0"/>
    <x v="0"/>
    <x v="1"/>
    <m/>
    <m/>
    <m/>
    <x v="0"/>
  </r>
  <r>
    <x v="409"/>
    <x v="375"/>
    <x v="1"/>
    <x v="1"/>
    <x v="0"/>
    <x v="22"/>
    <m/>
    <m/>
    <x v="0"/>
    <x v="0"/>
    <x v="0"/>
    <x v="1"/>
    <x v="1"/>
    <x v="1"/>
    <x v="0"/>
    <x v="0"/>
    <x v="0"/>
    <x v="1"/>
    <m/>
    <m/>
    <m/>
    <x v="0"/>
  </r>
  <r>
    <x v="410"/>
    <x v="376"/>
    <x v="1"/>
    <x v="0"/>
    <x v="0"/>
    <x v="22"/>
    <m/>
    <m/>
    <x v="0"/>
    <x v="0"/>
    <x v="0"/>
    <x v="1"/>
    <x v="1"/>
    <x v="1"/>
    <x v="0"/>
    <x v="0"/>
    <x v="0"/>
    <x v="1"/>
    <m/>
    <m/>
    <m/>
    <x v="0"/>
  </r>
  <r>
    <x v="411"/>
    <x v="377"/>
    <x v="2"/>
    <x v="3"/>
    <x v="0"/>
    <x v="22"/>
    <m/>
    <m/>
    <x v="0"/>
    <x v="0"/>
    <x v="0"/>
    <x v="1"/>
    <x v="1"/>
    <x v="1"/>
    <x v="0"/>
    <x v="0"/>
    <x v="0"/>
    <x v="1"/>
    <m/>
    <m/>
    <m/>
    <x v="0"/>
  </r>
  <r>
    <x v="412"/>
    <x v="378"/>
    <x v="1"/>
    <x v="0"/>
    <x v="0"/>
    <x v="23"/>
    <m/>
    <m/>
    <x v="0"/>
    <x v="0"/>
    <x v="0"/>
    <x v="0"/>
    <x v="1"/>
    <x v="1"/>
    <x v="0"/>
    <x v="0"/>
    <x v="0"/>
    <x v="0"/>
    <s v="Development"/>
    <s v="Urban environments"/>
    <m/>
    <x v="0"/>
  </r>
  <r>
    <x v="413"/>
    <x v="379"/>
    <x v="1"/>
    <x v="1"/>
    <x v="0"/>
    <x v="23"/>
    <m/>
    <m/>
    <x v="0"/>
    <x v="1"/>
    <x v="0"/>
    <x v="1"/>
    <x v="1"/>
    <x v="1"/>
    <x v="0"/>
    <x v="0"/>
    <x v="0"/>
    <x v="0"/>
    <m/>
    <m/>
    <m/>
    <x v="0"/>
  </r>
  <r>
    <x v="414"/>
    <x v="380"/>
    <x v="1"/>
    <x v="1"/>
    <x v="0"/>
    <x v="23"/>
    <m/>
    <m/>
    <x v="0"/>
    <x v="0"/>
    <x v="0"/>
    <x v="0"/>
    <x v="1"/>
    <x v="1"/>
    <x v="0"/>
    <x v="0"/>
    <x v="0"/>
    <x v="0"/>
    <s v="Development"/>
    <s v="Business and economy"/>
    <m/>
    <x v="0"/>
  </r>
  <r>
    <x v="415"/>
    <x v="381"/>
    <x v="1"/>
    <x v="0"/>
    <x v="0"/>
    <x v="23"/>
    <m/>
    <m/>
    <x v="0"/>
    <x v="0"/>
    <x v="0"/>
    <x v="1"/>
    <x v="1"/>
    <x v="1"/>
    <x v="0"/>
    <x v="1"/>
    <x v="0"/>
    <x v="0"/>
    <s v="Climate change"/>
    <s v="Development"/>
    <m/>
    <x v="0"/>
  </r>
  <r>
    <x v="416"/>
    <x v="382"/>
    <x v="2"/>
    <x v="0"/>
    <x v="0"/>
    <x v="23"/>
    <m/>
    <m/>
    <x v="0"/>
    <x v="1"/>
    <x v="0"/>
    <x v="1"/>
    <x v="1"/>
    <x v="1"/>
    <x v="0"/>
    <x v="0"/>
    <x v="0"/>
    <x v="0"/>
    <s v="Development"/>
    <m/>
    <m/>
    <x v="0"/>
  </r>
  <r>
    <x v="417"/>
    <x v="383"/>
    <x v="2"/>
    <x v="1"/>
    <x v="0"/>
    <x v="23"/>
    <m/>
    <m/>
    <x v="0"/>
    <x v="0"/>
    <x v="0"/>
    <x v="1"/>
    <x v="1"/>
    <x v="1"/>
    <x v="0"/>
    <x v="1"/>
    <x v="0"/>
    <x v="0"/>
    <m/>
    <m/>
    <m/>
    <x v="0"/>
  </r>
  <r>
    <x v="418"/>
    <x v="384"/>
    <x v="2"/>
    <x v="1"/>
    <x v="0"/>
    <x v="23"/>
    <m/>
    <m/>
    <x v="0"/>
    <x v="0"/>
    <x v="0"/>
    <x v="1"/>
    <x v="0"/>
    <x v="1"/>
    <x v="0"/>
    <x v="0"/>
    <x v="0"/>
    <x v="0"/>
    <s v="Development"/>
    <m/>
    <m/>
    <x v="0"/>
  </r>
  <r>
    <x v="419"/>
    <x v="385"/>
    <x v="2"/>
    <x v="1"/>
    <x v="0"/>
    <x v="23"/>
    <m/>
    <m/>
    <x v="0"/>
    <x v="0"/>
    <x v="1"/>
    <x v="0"/>
    <x v="1"/>
    <x v="1"/>
    <x v="0"/>
    <x v="0"/>
    <x v="0"/>
    <x v="0"/>
    <s v="Health "/>
    <s v="Development"/>
    <m/>
    <x v="0"/>
  </r>
  <r>
    <x v="420"/>
    <x v="386"/>
    <x v="2"/>
    <x v="1"/>
    <x v="0"/>
    <x v="23"/>
    <m/>
    <m/>
    <x v="0"/>
    <x v="0"/>
    <x v="0"/>
    <x v="0"/>
    <x v="0"/>
    <x v="1"/>
    <x v="0"/>
    <x v="0"/>
    <x v="0"/>
    <x v="0"/>
    <s v="Development"/>
    <s v="Justice and social (in)equality"/>
    <m/>
    <x v="0"/>
  </r>
  <r>
    <x v="421"/>
    <x v="387"/>
    <x v="2"/>
    <x v="0"/>
    <x v="0"/>
    <x v="23"/>
    <m/>
    <m/>
    <x v="0"/>
    <x v="0"/>
    <x v="0"/>
    <x v="0"/>
    <x v="1"/>
    <x v="1"/>
    <x v="0"/>
    <x v="0"/>
    <x v="0"/>
    <x v="0"/>
    <s v="Development"/>
    <m/>
    <m/>
    <x v="0"/>
  </r>
  <r>
    <x v="422"/>
    <x v="388"/>
    <x v="0"/>
    <x v="1"/>
    <x v="0"/>
    <x v="24"/>
    <s v="Yes"/>
    <m/>
    <x v="0"/>
    <x v="0"/>
    <x v="0"/>
    <x v="1"/>
    <x v="1"/>
    <x v="1"/>
    <x v="1"/>
    <x v="0"/>
    <x v="0"/>
    <x v="0"/>
    <s v="Aesthetics and arts"/>
    <s v="Creativity and innovation"/>
    <m/>
    <x v="44"/>
  </r>
  <r>
    <x v="423"/>
    <x v="389"/>
    <x v="0"/>
    <x v="0"/>
    <x v="1"/>
    <x v="24"/>
    <s v="Yes"/>
    <m/>
    <x v="0"/>
    <x v="0"/>
    <x v="0"/>
    <x v="1"/>
    <x v="1"/>
    <x v="1"/>
    <x v="1"/>
    <x v="0"/>
    <x v="0"/>
    <x v="0"/>
    <s v="Aesthetics and arts"/>
    <s v="Creativity and innovation"/>
    <m/>
    <x v="45"/>
  </r>
  <r>
    <x v="424"/>
    <x v="390"/>
    <x v="0"/>
    <x v="0"/>
    <x v="1"/>
    <x v="24"/>
    <m/>
    <m/>
    <x v="0"/>
    <x v="0"/>
    <x v="0"/>
    <x v="1"/>
    <x v="1"/>
    <x v="1"/>
    <x v="1"/>
    <x v="0"/>
    <x v="0"/>
    <x v="0"/>
    <s v="Aesthetics and arts"/>
    <s v="Creativity and innovation"/>
    <m/>
    <x v="44"/>
  </r>
  <r>
    <x v="425"/>
    <x v="391"/>
    <x v="0"/>
    <x v="0"/>
    <x v="1"/>
    <x v="24"/>
    <m/>
    <m/>
    <x v="0"/>
    <x v="0"/>
    <x v="0"/>
    <x v="1"/>
    <x v="1"/>
    <x v="1"/>
    <x v="1"/>
    <x v="0"/>
    <x v="0"/>
    <x v="0"/>
    <s v="Aesthetics and arts"/>
    <s v="Creativity and innovation"/>
    <m/>
    <x v="44"/>
  </r>
  <r>
    <x v="426"/>
    <x v="392"/>
    <x v="0"/>
    <x v="0"/>
    <x v="0"/>
    <x v="24"/>
    <s v="Yes"/>
    <m/>
    <x v="0"/>
    <x v="0"/>
    <x v="0"/>
    <x v="1"/>
    <x v="1"/>
    <x v="0"/>
    <x v="0"/>
    <x v="0"/>
    <x v="0"/>
    <x v="0"/>
    <s v="Aesthetics and arts"/>
    <m/>
    <m/>
    <x v="44"/>
  </r>
  <r>
    <x v="426"/>
    <x v="393"/>
    <x v="0"/>
    <x v="0"/>
    <x v="0"/>
    <x v="24"/>
    <s v="Yes"/>
    <m/>
    <x v="0"/>
    <x v="0"/>
    <x v="0"/>
    <x v="1"/>
    <x v="1"/>
    <x v="0"/>
    <x v="0"/>
    <x v="0"/>
    <x v="0"/>
    <x v="0"/>
    <s v="Aesthetics and arts"/>
    <m/>
    <m/>
    <x v="44"/>
  </r>
  <r>
    <x v="427"/>
    <x v="394"/>
    <x v="1"/>
    <x v="1"/>
    <x v="0"/>
    <x v="24"/>
    <m/>
    <m/>
    <x v="0"/>
    <x v="0"/>
    <x v="0"/>
    <x v="1"/>
    <x v="1"/>
    <x v="1"/>
    <x v="1"/>
    <x v="0"/>
    <x v="0"/>
    <x v="0"/>
    <s v="Aesthetics and arts"/>
    <m/>
    <m/>
    <x v="46"/>
  </r>
  <r>
    <x v="428"/>
    <x v="395"/>
    <x v="1"/>
    <x v="0"/>
    <x v="0"/>
    <x v="24"/>
    <s v="Yes"/>
    <m/>
    <x v="0"/>
    <x v="0"/>
    <x v="0"/>
    <x v="1"/>
    <x v="1"/>
    <x v="0"/>
    <x v="0"/>
    <x v="0"/>
    <x v="0"/>
    <x v="0"/>
    <m/>
    <m/>
    <m/>
    <x v="0"/>
  </r>
  <r>
    <x v="429"/>
    <x v="396"/>
    <x v="1"/>
    <x v="0"/>
    <x v="1"/>
    <x v="24"/>
    <m/>
    <m/>
    <x v="0"/>
    <x v="0"/>
    <x v="0"/>
    <x v="1"/>
    <x v="1"/>
    <x v="1"/>
    <x v="1"/>
    <x v="0"/>
    <x v="0"/>
    <x v="0"/>
    <s v="Aesthetics and arts"/>
    <s v="Creativity and innovation"/>
    <m/>
    <x v="47"/>
  </r>
  <r>
    <x v="430"/>
    <x v="397"/>
    <x v="1"/>
    <x v="0"/>
    <x v="0"/>
    <x v="24"/>
    <s v="Yes"/>
    <m/>
    <x v="0"/>
    <x v="0"/>
    <x v="0"/>
    <x v="1"/>
    <x v="1"/>
    <x v="0"/>
    <x v="1"/>
    <x v="0"/>
    <x v="0"/>
    <x v="0"/>
    <m/>
    <m/>
    <m/>
    <x v="0"/>
  </r>
  <r>
    <x v="431"/>
    <x v="398"/>
    <x v="1"/>
    <x v="1"/>
    <x v="0"/>
    <x v="24"/>
    <s v="Yes"/>
    <m/>
    <x v="0"/>
    <x v="0"/>
    <x v="0"/>
    <x v="1"/>
    <x v="0"/>
    <x v="0"/>
    <x v="0"/>
    <x v="0"/>
    <x v="0"/>
    <x v="0"/>
    <s v="Aesthetics and arts"/>
    <m/>
    <m/>
    <x v="0"/>
  </r>
  <r>
    <x v="432"/>
    <x v="399"/>
    <x v="1"/>
    <x v="1"/>
    <x v="0"/>
    <x v="24"/>
    <s v="Yes"/>
    <m/>
    <x v="0"/>
    <x v="0"/>
    <x v="0"/>
    <x v="1"/>
    <x v="1"/>
    <x v="0"/>
    <x v="0"/>
    <x v="0"/>
    <x v="0"/>
    <x v="0"/>
    <s v="Aesthetics and arts"/>
    <s v="Cultural movements"/>
    <m/>
    <x v="44"/>
  </r>
  <r>
    <x v="433"/>
    <x v="400"/>
    <x v="2"/>
    <x v="1"/>
    <x v="0"/>
    <x v="24"/>
    <s v="Yes"/>
    <m/>
    <x v="0"/>
    <x v="0"/>
    <x v="0"/>
    <x v="1"/>
    <x v="1"/>
    <x v="0"/>
    <x v="0"/>
    <x v="0"/>
    <x v="0"/>
    <x v="0"/>
    <s v="Aesthetics and arts"/>
    <m/>
    <m/>
    <x v="48"/>
  </r>
  <r>
    <x v="434"/>
    <x v="401"/>
    <x v="2"/>
    <x v="0"/>
    <x v="0"/>
    <x v="24"/>
    <s v="Yes"/>
    <m/>
    <x v="1"/>
    <x v="0"/>
    <x v="0"/>
    <x v="1"/>
    <x v="1"/>
    <x v="1"/>
    <x v="0"/>
    <x v="0"/>
    <x v="0"/>
    <x v="0"/>
    <s v="Aesthetics and arts"/>
    <m/>
    <m/>
    <x v="0"/>
  </r>
  <r>
    <x v="435"/>
    <x v="402"/>
    <x v="2"/>
    <x v="3"/>
    <x v="0"/>
    <x v="24"/>
    <s v="Yes"/>
    <m/>
    <x v="0"/>
    <x v="0"/>
    <x v="0"/>
    <x v="1"/>
    <x v="1"/>
    <x v="0"/>
    <x v="0"/>
    <x v="0"/>
    <x v="0"/>
    <x v="0"/>
    <s v="Aesthetics and arts"/>
    <m/>
    <m/>
    <x v="49"/>
  </r>
  <r>
    <x v="436"/>
    <x v="403"/>
    <x v="0"/>
    <x v="1"/>
    <x v="0"/>
    <x v="25"/>
    <m/>
    <m/>
    <x v="1"/>
    <x v="0"/>
    <x v="0"/>
    <x v="1"/>
    <x v="1"/>
    <x v="1"/>
    <x v="0"/>
    <x v="0"/>
    <x v="0"/>
    <x v="0"/>
    <s v="Ethics and morality"/>
    <s v="Justice and social (in)equality"/>
    <m/>
    <x v="0"/>
  </r>
  <r>
    <x v="437"/>
    <x v="404"/>
    <x v="0"/>
    <x v="1"/>
    <x v="0"/>
    <x v="25"/>
    <s v="Yes"/>
    <m/>
    <x v="1"/>
    <x v="0"/>
    <x v="0"/>
    <x v="1"/>
    <x v="1"/>
    <x v="1"/>
    <x v="0"/>
    <x v="0"/>
    <x v="0"/>
    <x v="0"/>
    <m/>
    <m/>
    <m/>
    <x v="0"/>
  </r>
  <r>
    <x v="438"/>
    <x v="405"/>
    <x v="0"/>
    <x v="0"/>
    <x v="0"/>
    <x v="25"/>
    <m/>
    <m/>
    <x v="0"/>
    <x v="1"/>
    <x v="0"/>
    <x v="1"/>
    <x v="1"/>
    <x v="1"/>
    <x v="0"/>
    <x v="0"/>
    <x v="0"/>
    <x v="0"/>
    <s v="Ethics and morality"/>
    <m/>
    <m/>
    <x v="0"/>
  </r>
  <r>
    <x v="439"/>
    <x v="406"/>
    <x v="0"/>
    <x v="0"/>
    <x v="0"/>
    <x v="25"/>
    <s v="Yes"/>
    <m/>
    <x v="1"/>
    <x v="0"/>
    <x v="1"/>
    <x v="1"/>
    <x v="1"/>
    <x v="1"/>
    <x v="0"/>
    <x v="0"/>
    <x v="0"/>
    <x v="0"/>
    <m/>
    <m/>
    <m/>
    <x v="0"/>
  </r>
  <r>
    <x v="440"/>
    <x v="407"/>
    <x v="0"/>
    <x v="0"/>
    <x v="0"/>
    <x v="25"/>
    <m/>
    <m/>
    <x v="0"/>
    <x v="0"/>
    <x v="1"/>
    <x v="1"/>
    <x v="1"/>
    <x v="1"/>
    <x v="0"/>
    <x v="0"/>
    <x v="0"/>
    <x v="0"/>
    <m/>
    <m/>
    <m/>
    <x v="0"/>
  </r>
  <r>
    <x v="441"/>
    <x v="408"/>
    <x v="0"/>
    <x v="1"/>
    <x v="0"/>
    <x v="25"/>
    <m/>
    <m/>
    <x v="0"/>
    <x v="0"/>
    <x v="1"/>
    <x v="1"/>
    <x v="1"/>
    <x v="1"/>
    <x v="0"/>
    <x v="0"/>
    <x v="0"/>
    <x v="0"/>
    <s v="Brains and cognition"/>
    <m/>
    <m/>
    <x v="0"/>
  </r>
  <r>
    <x v="442"/>
    <x v="409"/>
    <x v="1"/>
    <x v="1"/>
    <x v="0"/>
    <x v="25"/>
    <m/>
    <m/>
    <x v="0"/>
    <x v="0"/>
    <x v="1"/>
    <x v="1"/>
    <x v="1"/>
    <x v="1"/>
    <x v="0"/>
    <x v="0"/>
    <x v="0"/>
    <x v="0"/>
    <s v="Beliefs"/>
    <m/>
    <m/>
    <x v="0"/>
  </r>
  <r>
    <x v="443"/>
    <x v="410"/>
    <x v="1"/>
    <x v="0"/>
    <x v="0"/>
    <x v="25"/>
    <m/>
    <m/>
    <x v="1"/>
    <x v="0"/>
    <x v="0"/>
    <x v="1"/>
    <x v="1"/>
    <x v="1"/>
    <x v="0"/>
    <x v="0"/>
    <x v="0"/>
    <x v="0"/>
    <m/>
    <m/>
    <m/>
    <x v="0"/>
  </r>
  <r>
    <x v="444"/>
    <x v="411"/>
    <x v="1"/>
    <x v="0"/>
    <x v="0"/>
    <x v="25"/>
    <m/>
    <m/>
    <x v="0"/>
    <x v="0"/>
    <x v="1"/>
    <x v="1"/>
    <x v="1"/>
    <x v="1"/>
    <x v="0"/>
    <x v="0"/>
    <x v="0"/>
    <x v="0"/>
    <s v="Race "/>
    <m/>
    <m/>
    <x v="0"/>
  </r>
  <r>
    <x v="445"/>
    <x v="412"/>
    <x v="1"/>
    <x v="1"/>
    <x v="0"/>
    <x v="25"/>
    <m/>
    <m/>
    <x v="0"/>
    <x v="1"/>
    <x v="0"/>
    <x v="1"/>
    <x v="1"/>
    <x v="1"/>
    <x v="0"/>
    <x v="0"/>
    <x v="0"/>
    <x v="0"/>
    <m/>
    <m/>
    <m/>
    <x v="50"/>
  </r>
  <r>
    <x v="446"/>
    <x v="413"/>
    <x v="1"/>
    <x v="1"/>
    <x v="0"/>
    <x v="25"/>
    <m/>
    <m/>
    <x v="0"/>
    <x v="1"/>
    <x v="1"/>
    <x v="0"/>
    <x v="1"/>
    <x v="1"/>
    <x v="0"/>
    <x v="0"/>
    <x v="0"/>
    <x v="0"/>
    <m/>
    <m/>
    <m/>
    <x v="0"/>
  </r>
  <r>
    <x v="447"/>
    <x v="414"/>
    <x v="1"/>
    <x v="0"/>
    <x v="0"/>
    <x v="25"/>
    <m/>
    <m/>
    <x v="1"/>
    <x v="0"/>
    <x v="0"/>
    <x v="1"/>
    <x v="1"/>
    <x v="1"/>
    <x v="0"/>
    <x v="0"/>
    <x v="0"/>
    <x v="0"/>
    <s v="Ethics and morality"/>
    <m/>
    <m/>
    <x v="51"/>
  </r>
  <r>
    <x v="448"/>
    <x v="415"/>
    <x v="1"/>
    <x v="0"/>
    <x v="0"/>
    <x v="25"/>
    <m/>
    <m/>
    <x v="0"/>
    <x v="0"/>
    <x v="1"/>
    <x v="1"/>
    <x v="1"/>
    <x v="1"/>
    <x v="0"/>
    <x v="0"/>
    <x v="0"/>
    <x v="0"/>
    <m/>
    <m/>
    <m/>
    <x v="51"/>
  </r>
  <r>
    <x v="449"/>
    <x v="416"/>
    <x v="1"/>
    <x v="1"/>
    <x v="0"/>
    <x v="25"/>
    <s v="Yes"/>
    <m/>
    <x v="0"/>
    <x v="0"/>
    <x v="1"/>
    <x v="1"/>
    <x v="1"/>
    <x v="1"/>
    <x v="0"/>
    <x v="0"/>
    <x v="0"/>
    <x v="0"/>
    <m/>
    <m/>
    <m/>
    <x v="0"/>
  </r>
  <r>
    <x v="450"/>
    <x v="417"/>
    <x v="1"/>
    <x v="0"/>
    <x v="0"/>
    <x v="25"/>
    <s v="Yes"/>
    <m/>
    <x v="0"/>
    <x v="0"/>
    <x v="1"/>
    <x v="1"/>
    <x v="1"/>
    <x v="1"/>
    <x v="0"/>
    <x v="0"/>
    <x v="0"/>
    <x v="0"/>
    <m/>
    <m/>
    <m/>
    <x v="0"/>
  </r>
  <r>
    <x v="451"/>
    <x v="418"/>
    <x v="2"/>
    <x v="1"/>
    <x v="0"/>
    <x v="25"/>
    <s v="Yes"/>
    <m/>
    <x v="0"/>
    <x v="0"/>
    <x v="1"/>
    <x v="1"/>
    <x v="1"/>
    <x v="1"/>
    <x v="0"/>
    <x v="0"/>
    <x v="0"/>
    <x v="0"/>
    <m/>
    <m/>
    <m/>
    <x v="0"/>
  </r>
  <r>
    <x v="452"/>
    <x v="419"/>
    <x v="2"/>
    <x v="1"/>
    <x v="0"/>
    <x v="25"/>
    <m/>
    <m/>
    <x v="0"/>
    <x v="0"/>
    <x v="1"/>
    <x v="1"/>
    <x v="1"/>
    <x v="1"/>
    <x v="0"/>
    <x v="0"/>
    <x v="0"/>
    <x v="0"/>
    <s v="Brains and cognition"/>
    <s v="Science and technology"/>
    <m/>
    <x v="52"/>
  </r>
  <r>
    <x v="453"/>
    <x v="420"/>
    <x v="2"/>
    <x v="0"/>
    <x v="0"/>
    <x v="25"/>
    <s v="Yes"/>
    <m/>
    <x v="0"/>
    <x v="0"/>
    <x v="1"/>
    <x v="1"/>
    <x v="1"/>
    <x v="1"/>
    <x v="0"/>
    <x v="1"/>
    <x v="0"/>
    <x v="0"/>
    <m/>
    <m/>
    <m/>
    <x v="0"/>
  </r>
  <r>
    <x v="454"/>
    <x v="421"/>
    <x v="2"/>
    <x v="0"/>
    <x v="0"/>
    <x v="25"/>
    <m/>
    <m/>
    <x v="0"/>
    <x v="0"/>
    <x v="1"/>
    <x v="1"/>
    <x v="1"/>
    <x v="1"/>
    <x v="0"/>
    <x v="0"/>
    <x v="0"/>
    <x v="0"/>
    <s v="Ethics and morality"/>
    <m/>
    <m/>
    <x v="52"/>
  </r>
  <r>
    <x v="455"/>
    <x v="422"/>
    <x v="2"/>
    <x v="1"/>
    <x v="0"/>
    <x v="25"/>
    <m/>
    <m/>
    <x v="0"/>
    <x v="0"/>
    <x v="0"/>
    <x v="1"/>
    <x v="1"/>
    <x v="0"/>
    <x v="0"/>
    <x v="0"/>
    <x v="0"/>
    <x v="0"/>
    <s v="Aesthetics and arts"/>
    <m/>
    <m/>
    <x v="0"/>
  </r>
  <r>
    <x v="456"/>
    <x v="423"/>
    <x v="2"/>
    <x v="1"/>
    <x v="0"/>
    <x v="25"/>
    <m/>
    <m/>
    <x v="0"/>
    <x v="0"/>
    <x v="0"/>
    <x v="1"/>
    <x v="0"/>
    <x v="1"/>
    <x v="1"/>
    <x v="0"/>
    <x v="0"/>
    <x v="0"/>
    <s v="Justice and social (in)equality"/>
    <m/>
    <m/>
    <x v="0"/>
  </r>
  <r>
    <x v="457"/>
    <x v="424"/>
    <x v="0"/>
    <x v="1"/>
    <x v="0"/>
    <x v="26"/>
    <m/>
    <m/>
    <x v="0"/>
    <x v="0"/>
    <x v="0"/>
    <x v="1"/>
    <x v="0"/>
    <x v="1"/>
    <x v="0"/>
    <x v="1"/>
    <x v="0"/>
    <x v="0"/>
    <s v="Climate change"/>
    <s v="Nature and the natural world"/>
    <m/>
    <x v="53"/>
  </r>
  <r>
    <x v="458"/>
    <x v="425"/>
    <x v="0"/>
    <x v="1"/>
    <x v="0"/>
    <x v="26"/>
    <m/>
    <m/>
    <x v="1"/>
    <x v="0"/>
    <x v="0"/>
    <x v="1"/>
    <x v="1"/>
    <x v="1"/>
    <x v="0"/>
    <x v="0"/>
    <x v="0"/>
    <x v="0"/>
    <s v="Urban environments"/>
    <m/>
    <m/>
    <x v="0"/>
  </r>
  <r>
    <x v="459"/>
    <x v="426"/>
    <x v="0"/>
    <x v="0"/>
    <x v="0"/>
    <x v="26"/>
    <s v="Yes"/>
    <m/>
    <x v="0"/>
    <x v="1"/>
    <x v="0"/>
    <x v="1"/>
    <x v="1"/>
    <x v="1"/>
    <x v="1"/>
    <x v="0"/>
    <x v="0"/>
    <x v="0"/>
    <m/>
    <m/>
    <m/>
    <x v="0"/>
  </r>
  <r>
    <x v="460"/>
    <x v="427"/>
    <x v="0"/>
    <x v="1"/>
    <x v="1"/>
    <x v="26"/>
    <m/>
    <m/>
    <x v="0"/>
    <x v="0"/>
    <x v="0"/>
    <x v="1"/>
    <x v="1"/>
    <x v="1"/>
    <x v="0"/>
    <x v="1"/>
    <x v="0"/>
    <x v="0"/>
    <s v="Nature and the natural world"/>
    <m/>
    <m/>
    <x v="0"/>
  </r>
  <r>
    <x v="461"/>
    <x v="428"/>
    <x v="0"/>
    <x v="1"/>
    <x v="0"/>
    <x v="26"/>
    <m/>
    <m/>
    <x v="1"/>
    <x v="0"/>
    <x v="0"/>
    <x v="1"/>
    <x v="1"/>
    <x v="1"/>
    <x v="0"/>
    <x v="0"/>
    <x v="0"/>
    <x v="0"/>
    <s v="Urban environments"/>
    <m/>
    <m/>
    <x v="0"/>
  </r>
  <r>
    <x v="462"/>
    <x v="429"/>
    <x v="0"/>
    <x v="0"/>
    <x v="0"/>
    <x v="26"/>
    <m/>
    <m/>
    <x v="0"/>
    <x v="0"/>
    <x v="0"/>
    <x v="0"/>
    <x v="0"/>
    <x v="1"/>
    <x v="0"/>
    <x v="0"/>
    <x v="0"/>
    <x v="0"/>
    <s v="Urban environments"/>
    <s v="Business and economy"/>
    <m/>
    <x v="0"/>
  </r>
  <r>
    <x v="463"/>
    <x v="430"/>
    <x v="0"/>
    <x v="0"/>
    <x v="1"/>
    <x v="26"/>
    <m/>
    <m/>
    <x v="0"/>
    <x v="0"/>
    <x v="0"/>
    <x v="0"/>
    <x v="1"/>
    <x v="1"/>
    <x v="0"/>
    <x v="1"/>
    <x v="0"/>
    <x v="0"/>
    <s v="Nature and the natural world"/>
    <m/>
    <m/>
    <x v="0"/>
  </r>
  <r>
    <x v="464"/>
    <x v="431"/>
    <x v="0"/>
    <x v="0"/>
    <x v="0"/>
    <x v="26"/>
    <m/>
    <m/>
    <x v="0"/>
    <x v="0"/>
    <x v="0"/>
    <x v="1"/>
    <x v="1"/>
    <x v="1"/>
    <x v="0"/>
    <x v="1"/>
    <x v="0"/>
    <x v="0"/>
    <s v="Nature and the natural world"/>
    <m/>
    <m/>
    <x v="0"/>
  </r>
  <r>
    <x v="465"/>
    <x v="432"/>
    <x v="0"/>
    <x v="0"/>
    <x v="1"/>
    <x v="26"/>
    <m/>
    <m/>
    <x v="1"/>
    <x v="0"/>
    <x v="0"/>
    <x v="1"/>
    <x v="1"/>
    <x v="1"/>
    <x v="0"/>
    <x v="0"/>
    <x v="0"/>
    <x v="0"/>
    <m/>
    <m/>
    <m/>
    <x v="0"/>
  </r>
  <r>
    <x v="466"/>
    <x v="433"/>
    <x v="0"/>
    <x v="0"/>
    <x v="1"/>
    <x v="26"/>
    <m/>
    <m/>
    <x v="0"/>
    <x v="0"/>
    <x v="0"/>
    <x v="0"/>
    <x v="1"/>
    <x v="1"/>
    <x v="0"/>
    <x v="0"/>
    <x v="0"/>
    <x v="0"/>
    <m/>
    <m/>
    <m/>
    <x v="0"/>
  </r>
  <r>
    <x v="467"/>
    <x v="434"/>
    <x v="1"/>
    <x v="0"/>
    <x v="0"/>
    <x v="26"/>
    <m/>
    <m/>
    <x v="0"/>
    <x v="0"/>
    <x v="0"/>
    <x v="1"/>
    <x v="1"/>
    <x v="1"/>
    <x v="0"/>
    <x v="1"/>
    <x v="0"/>
    <x v="0"/>
    <s v="Nature and the natural world"/>
    <m/>
    <m/>
    <x v="0"/>
  </r>
  <r>
    <x v="468"/>
    <x v="435"/>
    <x v="1"/>
    <x v="1"/>
    <x v="0"/>
    <x v="26"/>
    <m/>
    <m/>
    <x v="0"/>
    <x v="0"/>
    <x v="0"/>
    <x v="1"/>
    <x v="0"/>
    <x v="1"/>
    <x v="0"/>
    <x v="0"/>
    <x v="0"/>
    <x v="0"/>
    <m/>
    <m/>
    <m/>
    <x v="0"/>
  </r>
  <r>
    <x v="469"/>
    <x v="436"/>
    <x v="1"/>
    <x v="1"/>
    <x v="1"/>
    <x v="26"/>
    <m/>
    <m/>
    <x v="0"/>
    <x v="0"/>
    <x v="0"/>
    <x v="1"/>
    <x v="0"/>
    <x v="1"/>
    <x v="0"/>
    <x v="0"/>
    <x v="0"/>
    <x v="0"/>
    <s v="Urban environments"/>
    <m/>
    <m/>
    <x v="0"/>
  </r>
  <r>
    <x v="470"/>
    <x v="437"/>
    <x v="1"/>
    <x v="0"/>
    <x v="0"/>
    <x v="26"/>
    <m/>
    <m/>
    <x v="0"/>
    <x v="1"/>
    <x v="0"/>
    <x v="1"/>
    <x v="0"/>
    <x v="1"/>
    <x v="0"/>
    <x v="0"/>
    <x v="0"/>
    <x v="0"/>
    <m/>
    <m/>
    <m/>
    <x v="0"/>
  </r>
  <r>
    <x v="471"/>
    <x v="438"/>
    <x v="1"/>
    <x v="1"/>
    <x v="0"/>
    <x v="26"/>
    <m/>
    <m/>
    <x v="0"/>
    <x v="0"/>
    <x v="0"/>
    <x v="1"/>
    <x v="0"/>
    <x v="1"/>
    <x v="0"/>
    <x v="0"/>
    <x v="0"/>
    <x v="0"/>
    <m/>
    <m/>
    <m/>
    <x v="0"/>
  </r>
  <r>
    <x v="472"/>
    <x v="439"/>
    <x v="2"/>
    <x v="0"/>
    <x v="0"/>
    <x v="26"/>
    <m/>
    <m/>
    <x v="0"/>
    <x v="0"/>
    <x v="0"/>
    <x v="1"/>
    <x v="0"/>
    <x v="1"/>
    <x v="0"/>
    <x v="0"/>
    <x v="0"/>
    <x v="0"/>
    <m/>
    <m/>
    <m/>
    <x v="0"/>
  </r>
  <r>
    <x v="473"/>
    <x v="440"/>
    <x v="2"/>
    <x v="1"/>
    <x v="0"/>
    <x v="26"/>
    <m/>
    <m/>
    <x v="0"/>
    <x v="0"/>
    <x v="0"/>
    <x v="1"/>
    <x v="1"/>
    <x v="1"/>
    <x v="0"/>
    <x v="1"/>
    <x v="0"/>
    <x v="0"/>
    <s v="Urban environments"/>
    <s v="Nature and the natural world"/>
    <m/>
    <x v="53"/>
  </r>
  <r>
    <x v="474"/>
    <x v="441"/>
    <x v="2"/>
    <x v="0"/>
    <x v="0"/>
    <x v="26"/>
    <m/>
    <m/>
    <x v="0"/>
    <x v="0"/>
    <x v="0"/>
    <x v="1"/>
    <x v="1"/>
    <x v="1"/>
    <x v="0"/>
    <x v="1"/>
    <x v="0"/>
    <x v="0"/>
    <s v="Nature and the natural world"/>
    <m/>
    <m/>
    <x v="0"/>
  </r>
  <r>
    <x v="475"/>
    <x v="442"/>
    <x v="2"/>
    <x v="0"/>
    <x v="0"/>
    <x v="26"/>
    <m/>
    <m/>
    <x v="0"/>
    <x v="0"/>
    <x v="0"/>
    <x v="1"/>
    <x v="0"/>
    <x v="1"/>
    <x v="0"/>
    <x v="0"/>
    <x v="0"/>
    <x v="0"/>
    <m/>
    <m/>
    <m/>
    <x v="0"/>
  </r>
  <r>
    <x v="476"/>
    <x v="443"/>
    <x v="2"/>
    <x v="1"/>
    <x v="0"/>
    <x v="26"/>
    <m/>
    <m/>
    <x v="0"/>
    <x v="0"/>
    <x v="0"/>
    <x v="1"/>
    <x v="0"/>
    <x v="1"/>
    <x v="0"/>
    <x v="0"/>
    <x v="0"/>
    <x v="0"/>
    <s v="Urban environments"/>
    <m/>
    <m/>
    <x v="53"/>
  </r>
  <r>
    <x v="477"/>
    <x v="444"/>
    <x v="2"/>
    <x v="1"/>
    <x v="0"/>
    <x v="26"/>
    <m/>
    <m/>
    <x v="0"/>
    <x v="0"/>
    <x v="0"/>
    <x v="1"/>
    <x v="0"/>
    <x v="1"/>
    <x v="0"/>
    <x v="0"/>
    <x v="0"/>
    <x v="0"/>
    <s v="Urban environments"/>
    <m/>
    <m/>
    <x v="0"/>
  </r>
  <r>
    <x v="478"/>
    <x v="445"/>
    <x v="0"/>
    <x v="1"/>
    <x v="0"/>
    <x v="27"/>
    <m/>
    <m/>
    <x v="0"/>
    <x v="0"/>
    <x v="0"/>
    <x v="1"/>
    <x v="0"/>
    <x v="1"/>
    <x v="0"/>
    <x v="0"/>
    <x v="0"/>
    <x v="0"/>
    <s v="International relations"/>
    <m/>
    <m/>
    <x v="0"/>
  </r>
  <r>
    <x v="479"/>
    <x v="445"/>
    <x v="0"/>
    <x v="0"/>
    <x v="0"/>
    <x v="27"/>
    <m/>
    <m/>
    <x v="0"/>
    <x v="0"/>
    <x v="0"/>
    <x v="1"/>
    <x v="0"/>
    <x v="1"/>
    <x v="0"/>
    <x v="0"/>
    <x v="0"/>
    <x v="0"/>
    <s v="International relations"/>
    <m/>
    <m/>
    <x v="0"/>
  </r>
  <r>
    <x v="480"/>
    <x v="446"/>
    <x v="0"/>
    <x v="0"/>
    <x v="0"/>
    <x v="27"/>
    <m/>
    <m/>
    <x v="1"/>
    <x v="0"/>
    <x v="0"/>
    <x v="1"/>
    <x v="1"/>
    <x v="1"/>
    <x v="0"/>
    <x v="0"/>
    <x v="0"/>
    <x v="0"/>
    <m/>
    <m/>
    <m/>
    <x v="0"/>
  </r>
  <r>
    <x v="481"/>
    <x v="447"/>
    <x v="0"/>
    <x v="1"/>
    <x v="0"/>
    <x v="27"/>
    <m/>
    <m/>
    <x v="0"/>
    <x v="0"/>
    <x v="0"/>
    <x v="1"/>
    <x v="0"/>
    <x v="1"/>
    <x v="0"/>
    <x v="0"/>
    <x v="0"/>
    <x v="0"/>
    <s v="Revolution, power and protest"/>
    <m/>
    <m/>
    <x v="0"/>
  </r>
  <r>
    <x v="482"/>
    <x v="448"/>
    <x v="0"/>
    <x v="0"/>
    <x v="0"/>
    <x v="27"/>
    <m/>
    <m/>
    <x v="0"/>
    <x v="0"/>
    <x v="0"/>
    <x v="1"/>
    <x v="0"/>
    <x v="1"/>
    <x v="0"/>
    <x v="0"/>
    <x v="0"/>
    <x v="0"/>
    <s v="International relations"/>
    <m/>
    <m/>
    <x v="0"/>
  </r>
  <r>
    <x v="483"/>
    <x v="449"/>
    <x v="0"/>
    <x v="1"/>
    <x v="0"/>
    <x v="27"/>
    <m/>
    <m/>
    <x v="0"/>
    <x v="0"/>
    <x v="0"/>
    <x v="1"/>
    <x v="0"/>
    <x v="1"/>
    <x v="0"/>
    <x v="0"/>
    <x v="0"/>
    <x v="0"/>
    <s v="International relations"/>
    <m/>
    <m/>
    <x v="0"/>
  </r>
  <r>
    <x v="484"/>
    <x v="450"/>
    <x v="0"/>
    <x v="0"/>
    <x v="0"/>
    <x v="27"/>
    <m/>
    <m/>
    <x v="1"/>
    <x v="0"/>
    <x v="0"/>
    <x v="1"/>
    <x v="1"/>
    <x v="1"/>
    <x v="0"/>
    <x v="0"/>
    <x v="0"/>
    <x v="0"/>
    <s v="Ethics and morality"/>
    <m/>
    <m/>
    <x v="0"/>
  </r>
  <r>
    <x v="485"/>
    <x v="451"/>
    <x v="1"/>
    <x v="1"/>
    <x v="0"/>
    <x v="27"/>
    <m/>
    <m/>
    <x v="0"/>
    <x v="1"/>
    <x v="0"/>
    <x v="1"/>
    <x v="1"/>
    <x v="1"/>
    <x v="0"/>
    <x v="0"/>
    <x v="0"/>
    <x v="0"/>
    <m/>
    <m/>
    <m/>
    <x v="54"/>
  </r>
  <r>
    <x v="486"/>
    <x v="452"/>
    <x v="1"/>
    <x v="0"/>
    <x v="0"/>
    <x v="27"/>
    <m/>
    <m/>
    <x v="0"/>
    <x v="0"/>
    <x v="0"/>
    <x v="1"/>
    <x v="0"/>
    <x v="1"/>
    <x v="0"/>
    <x v="0"/>
    <x v="0"/>
    <x v="0"/>
    <s v="Trust and security"/>
    <m/>
    <m/>
    <x v="0"/>
  </r>
  <r>
    <x v="487"/>
    <x v="453"/>
    <x v="1"/>
    <x v="1"/>
    <x v="0"/>
    <x v="27"/>
    <m/>
    <m/>
    <x v="0"/>
    <x v="0"/>
    <x v="0"/>
    <x v="1"/>
    <x v="0"/>
    <x v="1"/>
    <x v="0"/>
    <x v="0"/>
    <x v="0"/>
    <x v="0"/>
    <s v="International relations"/>
    <m/>
    <m/>
    <x v="0"/>
  </r>
  <r>
    <x v="488"/>
    <x v="454"/>
    <x v="1"/>
    <x v="1"/>
    <x v="0"/>
    <x v="27"/>
    <m/>
    <m/>
    <x v="0"/>
    <x v="0"/>
    <x v="0"/>
    <x v="0"/>
    <x v="0"/>
    <x v="1"/>
    <x v="0"/>
    <x v="0"/>
    <x v="0"/>
    <x v="0"/>
    <s v="War, conflict and peace"/>
    <m/>
    <m/>
    <x v="0"/>
  </r>
  <r>
    <x v="489"/>
    <x v="455"/>
    <x v="1"/>
    <x v="0"/>
    <x v="0"/>
    <x v="27"/>
    <m/>
    <m/>
    <x v="0"/>
    <x v="0"/>
    <x v="0"/>
    <x v="1"/>
    <x v="0"/>
    <x v="1"/>
    <x v="0"/>
    <x v="0"/>
    <x v="0"/>
    <x v="0"/>
    <s v="International relations"/>
    <m/>
    <m/>
    <x v="55"/>
  </r>
  <r>
    <x v="490"/>
    <x v="456"/>
    <x v="1"/>
    <x v="1"/>
    <x v="0"/>
    <x v="27"/>
    <m/>
    <m/>
    <x v="0"/>
    <x v="0"/>
    <x v="0"/>
    <x v="1"/>
    <x v="0"/>
    <x v="1"/>
    <x v="0"/>
    <x v="0"/>
    <x v="0"/>
    <x v="0"/>
    <s v="International relations"/>
    <m/>
    <m/>
    <x v="0"/>
  </r>
  <r>
    <x v="491"/>
    <x v="457"/>
    <x v="1"/>
    <x v="0"/>
    <x v="0"/>
    <x v="27"/>
    <m/>
    <m/>
    <x v="0"/>
    <x v="0"/>
    <x v="0"/>
    <x v="1"/>
    <x v="0"/>
    <x v="1"/>
    <x v="0"/>
    <x v="0"/>
    <x v="0"/>
    <x v="0"/>
    <s v="Development"/>
    <m/>
    <m/>
    <x v="0"/>
  </r>
  <r>
    <x v="492"/>
    <x v="458"/>
    <x v="1"/>
    <x v="0"/>
    <x v="0"/>
    <x v="27"/>
    <m/>
    <m/>
    <x v="0"/>
    <x v="0"/>
    <x v="0"/>
    <x v="0"/>
    <x v="1"/>
    <x v="1"/>
    <x v="0"/>
    <x v="0"/>
    <x v="0"/>
    <x v="0"/>
    <s v="Gender and sexuality"/>
    <s v="International relations"/>
    <m/>
    <x v="0"/>
  </r>
  <r>
    <x v="493"/>
    <x v="459"/>
    <x v="1"/>
    <x v="0"/>
    <x v="0"/>
    <x v="27"/>
    <m/>
    <m/>
    <x v="0"/>
    <x v="0"/>
    <x v="0"/>
    <x v="1"/>
    <x v="0"/>
    <x v="1"/>
    <x v="0"/>
    <x v="0"/>
    <x v="0"/>
    <x v="0"/>
    <m/>
    <m/>
    <m/>
    <x v="0"/>
  </r>
  <r>
    <x v="494"/>
    <x v="460"/>
    <x v="1"/>
    <x v="1"/>
    <x v="0"/>
    <x v="27"/>
    <m/>
    <m/>
    <x v="0"/>
    <x v="0"/>
    <x v="0"/>
    <x v="1"/>
    <x v="0"/>
    <x v="1"/>
    <x v="0"/>
    <x v="0"/>
    <x v="0"/>
    <x v="0"/>
    <s v="Ethics and morality"/>
    <s v="Justice and social (in)equality"/>
    <m/>
    <x v="56"/>
  </r>
  <r>
    <x v="495"/>
    <x v="461"/>
    <x v="1"/>
    <x v="0"/>
    <x v="0"/>
    <x v="27"/>
    <s v="Yes"/>
    <m/>
    <x v="0"/>
    <x v="1"/>
    <x v="0"/>
    <x v="1"/>
    <x v="0"/>
    <x v="1"/>
    <x v="0"/>
    <x v="0"/>
    <x v="0"/>
    <x v="0"/>
    <m/>
    <m/>
    <m/>
    <x v="0"/>
  </r>
  <r>
    <x v="496"/>
    <x v="462"/>
    <x v="1"/>
    <x v="1"/>
    <x v="0"/>
    <x v="27"/>
    <m/>
    <m/>
    <x v="0"/>
    <x v="0"/>
    <x v="0"/>
    <x v="1"/>
    <x v="0"/>
    <x v="1"/>
    <x v="0"/>
    <x v="0"/>
    <x v="0"/>
    <x v="0"/>
    <m/>
    <m/>
    <m/>
    <x v="56"/>
  </r>
  <r>
    <x v="497"/>
    <x v="463"/>
    <x v="1"/>
    <x v="0"/>
    <x v="0"/>
    <x v="27"/>
    <m/>
    <m/>
    <x v="0"/>
    <x v="0"/>
    <x v="0"/>
    <x v="1"/>
    <x v="1"/>
    <x v="1"/>
    <x v="0"/>
    <x v="1"/>
    <x v="0"/>
    <x v="0"/>
    <s v="Nature and the natural world"/>
    <m/>
    <m/>
    <x v="0"/>
  </r>
  <r>
    <x v="498"/>
    <x v="464"/>
    <x v="1"/>
    <x v="1"/>
    <x v="0"/>
    <x v="27"/>
    <m/>
    <m/>
    <x v="0"/>
    <x v="0"/>
    <x v="0"/>
    <x v="0"/>
    <x v="1"/>
    <x v="1"/>
    <x v="0"/>
    <x v="0"/>
    <x v="0"/>
    <x v="0"/>
    <s v="International relations"/>
    <m/>
    <m/>
    <x v="0"/>
  </r>
  <r>
    <x v="499"/>
    <x v="465"/>
    <x v="1"/>
    <x v="1"/>
    <x v="0"/>
    <x v="27"/>
    <m/>
    <m/>
    <x v="0"/>
    <x v="0"/>
    <x v="0"/>
    <x v="1"/>
    <x v="0"/>
    <x v="1"/>
    <x v="0"/>
    <x v="0"/>
    <x v="0"/>
    <x v="0"/>
    <s v="International relations"/>
    <s v="Trust and security"/>
    <m/>
    <x v="0"/>
  </r>
  <r>
    <x v="500"/>
    <x v="466"/>
    <x v="2"/>
    <x v="0"/>
    <x v="0"/>
    <x v="27"/>
    <m/>
    <m/>
    <x v="0"/>
    <x v="0"/>
    <x v="0"/>
    <x v="1"/>
    <x v="0"/>
    <x v="1"/>
    <x v="0"/>
    <x v="0"/>
    <x v="0"/>
    <x v="0"/>
    <s v="International relations"/>
    <s v="Trust and security"/>
    <m/>
    <x v="0"/>
  </r>
  <r>
    <x v="501"/>
    <x v="467"/>
    <x v="2"/>
    <x v="1"/>
    <x v="0"/>
    <x v="27"/>
    <m/>
    <m/>
    <x v="0"/>
    <x v="0"/>
    <x v="0"/>
    <x v="1"/>
    <x v="0"/>
    <x v="1"/>
    <x v="0"/>
    <x v="0"/>
    <x v="0"/>
    <x v="0"/>
    <s v="International relations"/>
    <m/>
    <m/>
    <x v="0"/>
  </r>
  <r>
    <x v="502"/>
    <x v="468"/>
    <x v="2"/>
    <x v="1"/>
    <x v="0"/>
    <x v="27"/>
    <m/>
    <m/>
    <x v="0"/>
    <x v="0"/>
    <x v="0"/>
    <x v="1"/>
    <x v="0"/>
    <x v="1"/>
    <x v="0"/>
    <x v="0"/>
    <x v="0"/>
    <x v="0"/>
    <s v="Gender and sexuality"/>
    <m/>
    <m/>
    <x v="0"/>
  </r>
  <r>
    <x v="503"/>
    <x v="469"/>
    <x v="2"/>
    <x v="0"/>
    <x v="0"/>
    <x v="27"/>
    <m/>
    <m/>
    <x v="0"/>
    <x v="0"/>
    <x v="0"/>
    <x v="0"/>
    <x v="1"/>
    <x v="1"/>
    <x v="0"/>
    <x v="0"/>
    <x v="0"/>
    <x v="0"/>
    <m/>
    <m/>
    <m/>
    <x v="0"/>
  </r>
  <r>
    <x v="504"/>
    <x v="470"/>
    <x v="2"/>
    <x v="0"/>
    <x v="0"/>
    <x v="27"/>
    <m/>
    <m/>
    <x v="0"/>
    <x v="0"/>
    <x v="1"/>
    <x v="1"/>
    <x v="1"/>
    <x v="1"/>
    <x v="0"/>
    <x v="0"/>
    <x v="0"/>
    <x v="0"/>
    <s v="Trust and security"/>
    <m/>
    <m/>
    <x v="0"/>
  </r>
  <r>
    <x v="505"/>
    <x v="471"/>
    <x v="2"/>
    <x v="1"/>
    <x v="0"/>
    <x v="27"/>
    <m/>
    <m/>
    <x v="0"/>
    <x v="0"/>
    <x v="0"/>
    <x v="0"/>
    <x v="1"/>
    <x v="1"/>
    <x v="0"/>
    <x v="0"/>
    <x v="0"/>
    <x v="0"/>
    <m/>
    <m/>
    <m/>
    <x v="0"/>
  </r>
  <r>
    <x v="506"/>
    <x v="472"/>
    <x v="2"/>
    <x v="0"/>
    <x v="0"/>
    <x v="27"/>
    <m/>
    <m/>
    <x v="0"/>
    <x v="0"/>
    <x v="0"/>
    <x v="1"/>
    <x v="0"/>
    <x v="1"/>
    <x v="0"/>
    <x v="0"/>
    <x v="0"/>
    <x v="0"/>
    <m/>
    <m/>
    <m/>
    <x v="0"/>
  </r>
  <r>
    <x v="507"/>
    <x v="473"/>
    <x v="2"/>
    <x v="1"/>
    <x v="0"/>
    <x v="27"/>
    <m/>
    <m/>
    <x v="0"/>
    <x v="0"/>
    <x v="0"/>
    <x v="1"/>
    <x v="0"/>
    <x v="1"/>
    <x v="0"/>
    <x v="0"/>
    <x v="0"/>
    <x v="0"/>
    <s v="Revolution, power and protest"/>
    <m/>
    <m/>
    <x v="0"/>
  </r>
  <r>
    <x v="508"/>
    <x v="474"/>
    <x v="2"/>
    <x v="1"/>
    <x v="0"/>
    <x v="27"/>
    <m/>
    <m/>
    <x v="0"/>
    <x v="0"/>
    <x v="0"/>
    <x v="1"/>
    <x v="0"/>
    <x v="1"/>
    <x v="0"/>
    <x v="0"/>
    <x v="0"/>
    <x v="0"/>
    <s v="International relations"/>
    <m/>
    <m/>
    <x v="0"/>
  </r>
  <r>
    <x v="509"/>
    <x v="475"/>
    <x v="2"/>
    <x v="1"/>
    <x v="0"/>
    <x v="27"/>
    <m/>
    <m/>
    <x v="0"/>
    <x v="0"/>
    <x v="0"/>
    <x v="1"/>
    <x v="0"/>
    <x v="1"/>
    <x v="0"/>
    <x v="0"/>
    <x v="0"/>
    <x v="0"/>
    <s v="Gender and sexuality"/>
    <s v="War, conflict and peace"/>
    <m/>
    <x v="0"/>
  </r>
  <r>
    <x v="510"/>
    <x v="476"/>
    <x v="2"/>
    <x v="0"/>
    <x v="0"/>
    <x v="27"/>
    <m/>
    <m/>
    <x v="0"/>
    <x v="0"/>
    <x v="0"/>
    <x v="0"/>
    <x v="0"/>
    <x v="1"/>
    <x v="0"/>
    <x v="0"/>
    <x v="0"/>
    <x v="0"/>
    <s v="International relations"/>
    <m/>
    <m/>
    <x v="0"/>
  </r>
  <r>
    <x v="511"/>
    <x v="477"/>
    <x v="2"/>
    <x v="0"/>
    <x v="0"/>
    <x v="27"/>
    <m/>
    <m/>
    <x v="0"/>
    <x v="0"/>
    <x v="0"/>
    <x v="1"/>
    <x v="0"/>
    <x v="1"/>
    <x v="0"/>
    <x v="0"/>
    <x v="0"/>
    <x v="0"/>
    <s v="Family and everyday life"/>
    <s v="Youth, education and learning"/>
    <m/>
    <x v="0"/>
  </r>
  <r>
    <x v="512"/>
    <x v="478"/>
    <x v="2"/>
    <x v="1"/>
    <x v="0"/>
    <x v="27"/>
    <m/>
    <m/>
    <x v="0"/>
    <x v="0"/>
    <x v="0"/>
    <x v="0"/>
    <x v="0"/>
    <x v="1"/>
    <x v="0"/>
    <x v="0"/>
    <x v="0"/>
    <x v="0"/>
    <m/>
    <m/>
    <m/>
    <x v="0"/>
  </r>
  <r>
    <x v="513"/>
    <x v="479"/>
    <x v="2"/>
    <x v="1"/>
    <x v="0"/>
    <x v="27"/>
    <s v="Yes"/>
    <m/>
    <x v="0"/>
    <x v="0"/>
    <x v="0"/>
    <x v="1"/>
    <x v="0"/>
    <x v="1"/>
    <x v="0"/>
    <x v="0"/>
    <x v="0"/>
    <x v="0"/>
    <m/>
    <m/>
    <m/>
    <x v="0"/>
  </r>
  <r>
    <x v="514"/>
    <x v="480"/>
    <x v="2"/>
    <x v="1"/>
    <x v="0"/>
    <x v="27"/>
    <m/>
    <m/>
    <x v="0"/>
    <x v="0"/>
    <x v="0"/>
    <x v="1"/>
    <x v="0"/>
    <x v="1"/>
    <x v="0"/>
    <x v="0"/>
    <x v="0"/>
    <x v="0"/>
    <m/>
    <m/>
    <m/>
    <x v="0"/>
  </r>
  <r>
    <x v="515"/>
    <x v="481"/>
    <x v="2"/>
    <x v="0"/>
    <x v="0"/>
    <x v="27"/>
    <m/>
    <m/>
    <x v="0"/>
    <x v="0"/>
    <x v="0"/>
    <x v="0"/>
    <x v="0"/>
    <x v="1"/>
    <x v="0"/>
    <x v="0"/>
    <x v="0"/>
    <x v="0"/>
    <s v="Empire and (post)colonialism"/>
    <m/>
    <m/>
    <x v="0"/>
  </r>
  <r>
    <x v="516"/>
    <x v="482"/>
    <x v="2"/>
    <x v="1"/>
    <x v="0"/>
    <x v="27"/>
    <s v="Yes"/>
    <m/>
    <x v="0"/>
    <x v="0"/>
    <x v="0"/>
    <x v="1"/>
    <x v="0"/>
    <x v="1"/>
    <x v="0"/>
    <x v="0"/>
    <x v="0"/>
    <x v="0"/>
    <m/>
    <m/>
    <m/>
    <x v="0"/>
  </r>
  <r>
    <x v="517"/>
    <x v="483"/>
    <x v="2"/>
    <x v="0"/>
    <x v="0"/>
    <x v="27"/>
    <s v="Yes"/>
    <m/>
    <x v="0"/>
    <x v="0"/>
    <x v="0"/>
    <x v="1"/>
    <x v="0"/>
    <x v="1"/>
    <x v="0"/>
    <x v="0"/>
    <x v="0"/>
    <x v="0"/>
    <m/>
    <m/>
    <m/>
    <x v="0"/>
  </r>
  <r>
    <x v="518"/>
    <x v="484"/>
    <x v="2"/>
    <x v="0"/>
    <x v="0"/>
    <x v="27"/>
    <m/>
    <m/>
    <x v="0"/>
    <x v="0"/>
    <x v="0"/>
    <x v="1"/>
    <x v="0"/>
    <x v="1"/>
    <x v="0"/>
    <x v="0"/>
    <x v="0"/>
    <x v="0"/>
    <s v="International relations"/>
    <m/>
    <m/>
    <x v="0"/>
  </r>
  <r>
    <x v="519"/>
    <x v="485"/>
    <x v="2"/>
    <x v="0"/>
    <x v="0"/>
    <x v="27"/>
    <m/>
    <m/>
    <x v="0"/>
    <x v="0"/>
    <x v="0"/>
    <x v="0"/>
    <x v="1"/>
    <x v="1"/>
    <x v="0"/>
    <x v="0"/>
    <x v="0"/>
    <x v="0"/>
    <s v="Race "/>
    <s v="International relations"/>
    <m/>
    <x v="0"/>
  </r>
  <r>
    <x v="520"/>
    <x v="486"/>
    <x v="2"/>
    <x v="0"/>
    <x v="0"/>
    <x v="27"/>
    <m/>
    <m/>
    <x v="0"/>
    <x v="0"/>
    <x v="0"/>
    <x v="0"/>
    <x v="1"/>
    <x v="1"/>
    <x v="0"/>
    <x v="0"/>
    <x v="0"/>
    <x v="0"/>
    <s v="War, conflict and peace"/>
    <m/>
    <m/>
    <x v="0"/>
  </r>
  <r>
    <x v="521"/>
    <x v="487"/>
    <x v="2"/>
    <x v="0"/>
    <x v="0"/>
    <x v="27"/>
    <m/>
    <m/>
    <x v="0"/>
    <x v="0"/>
    <x v="0"/>
    <x v="0"/>
    <x v="0"/>
    <x v="1"/>
    <x v="0"/>
    <x v="0"/>
    <x v="0"/>
    <x v="0"/>
    <s v="Gender and sexuality"/>
    <m/>
    <m/>
    <x v="0"/>
  </r>
  <r>
    <x v="522"/>
    <x v="488"/>
    <x v="2"/>
    <x v="1"/>
    <x v="0"/>
    <x v="27"/>
    <m/>
    <m/>
    <x v="0"/>
    <x v="0"/>
    <x v="0"/>
    <x v="0"/>
    <x v="0"/>
    <x v="1"/>
    <x v="0"/>
    <x v="0"/>
    <x v="0"/>
    <x v="0"/>
    <s v="International relations"/>
    <m/>
    <m/>
    <x v="0"/>
  </r>
  <r>
    <x v="523"/>
    <x v="489"/>
    <x v="2"/>
    <x v="1"/>
    <x v="0"/>
    <x v="27"/>
    <s v="Yes"/>
    <m/>
    <x v="0"/>
    <x v="0"/>
    <x v="1"/>
    <x v="1"/>
    <x v="0"/>
    <x v="1"/>
    <x v="0"/>
    <x v="0"/>
    <x v="0"/>
    <x v="0"/>
    <m/>
    <m/>
    <m/>
    <x v="0"/>
  </r>
  <r>
    <x v="524"/>
    <x v="490"/>
    <x v="2"/>
    <x v="1"/>
    <x v="0"/>
    <x v="27"/>
    <s v="Yes"/>
    <m/>
    <x v="0"/>
    <x v="0"/>
    <x v="0"/>
    <x v="1"/>
    <x v="0"/>
    <x v="1"/>
    <x v="0"/>
    <x v="0"/>
    <x v="0"/>
    <x v="0"/>
    <s v="Gender and sexuality"/>
    <s v="International relations"/>
    <m/>
    <x v="0"/>
  </r>
  <r>
    <x v="525"/>
    <x v="491"/>
    <x v="0"/>
    <x v="3"/>
    <x v="0"/>
    <x v="28"/>
    <s v="Yes"/>
    <m/>
    <x v="0"/>
    <x v="0"/>
    <x v="0"/>
    <x v="1"/>
    <x v="1"/>
    <x v="1"/>
    <x v="0"/>
    <x v="0"/>
    <x v="0"/>
    <x v="1"/>
    <m/>
    <m/>
    <m/>
    <x v="0"/>
  </r>
  <r>
    <x v="526"/>
    <x v="492"/>
    <x v="0"/>
    <x v="1"/>
    <x v="0"/>
    <x v="28"/>
    <s v="Yes"/>
    <m/>
    <x v="0"/>
    <x v="0"/>
    <x v="1"/>
    <x v="1"/>
    <x v="1"/>
    <x v="1"/>
    <x v="0"/>
    <x v="0"/>
    <x v="0"/>
    <x v="0"/>
    <m/>
    <m/>
    <m/>
    <x v="0"/>
  </r>
  <r>
    <x v="527"/>
    <x v="493"/>
    <x v="0"/>
    <x v="0"/>
    <x v="0"/>
    <x v="28"/>
    <s v="Yes"/>
    <m/>
    <x v="0"/>
    <x v="0"/>
    <x v="1"/>
    <x v="1"/>
    <x v="1"/>
    <x v="1"/>
    <x v="0"/>
    <x v="0"/>
    <x v="0"/>
    <x v="0"/>
    <s v="Beliefs"/>
    <m/>
    <m/>
    <x v="0"/>
  </r>
  <r>
    <x v="528"/>
    <x v="494"/>
    <x v="0"/>
    <x v="0"/>
    <x v="0"/>
    <x v="28"/>
    <s v="Yes"/>
    <m/>
    <x v="0"/>
    <x v="0"/>
    <x v="1"/>
    <x v="1"/>
    <x v="1"/>
    <x v="1"/>
    <x v="0"/>
    <x v="1"/>
    <x v="0"/>
    <x v="0"/>
    <s v="Nature and the natural world"/>
    <s v="Beliefs"/>
    <m/>
    <x v="0"/>
  </r>
  <r>
    <x v="529"/>
    <x v="495"/>
    <x v="0"/>
    <x v="0"/>
    <x v="0"/>
    <x v="28"/>
    <s v="Yes"/>
    <m/>
    <x v="1"/>
    <x v="0"/>
    <x v="0"/>
    <x v="1"/>
    <x v="1"/>
    <x v="1"/>
    <x v="0"/>
    <x v="0"/>
    <x v="0"/>
    <x v="0"/>
    <s v="Ethics and morality"/>
    <s v="Trust and security"/>
    <m/>
    <x v="0"/>
  </r>
  <r>
    <x v="530"/>
    <x v="496"/>
    <x v="0"/>
    <x v="1"/>
    <x v="0"/>
    <x v="28"/>
    <s v="Yes"/>
    <m/>
    <x v="0"/>
    <x v="0"/>
    <x v="1"/>
    <x v="1"/>
    <x v="1"/>
    <x v="0"/>
    <x v="0"/>
    <x v="0"/>
    <x v="0"/>
    <x v="0"/>
    <s v="World literature"/>
    <s v="Beliefs"/>
    <m/>
    <x v="0"/>
  </r>
  <r>
    <x v="531"/>
    <x v="497"/>
    <x v="0"/>
    <x v="1"/>
    <x v="0"/>
    <x v="28"/>
    <m/>
    <m/>
    <x v="1"/>
    <x v="0"/>
    <x v="0"/>
    <x v="1"/>
    <x v="1"/>
    <x v="1"/>
    <x v="0"/>
    <x v="0"/>
    <x v="0"/>
    <x v="0"/>
    <s v="Ethics and morality"/>
    <s v="Nature and the natural world"/>
    <m/>
    <x v="0"/>
  </r>
  <r>
    <x v="532"/>
    <x v="498"/>
    <x v="1"/>
    <x v="1"/>
    <x v="0"/>
    <x v="28"/>
    <s v="Yes"/>
    <m/>
    <x v="0"/>
    <x v="0"/>
    <x v="1"/>
    <x v="0"/>
    <x v="1"/>
    <x v="1"/>
    <x v="0"/>
    <x v="0"/>
    <x v="0"/>
    <x v="0"/>
    <m/>
    <m/>
    <m/>
    <x v="0"/>
  </r>
  <r>
    <x v="533"/>
    <x v="499"/>
    <x v="1"/>
    <x v="3"/>
    <x v="0"/>
    <x v="28"/>
    <s v="Yes"/>
    <m/>
    <x v="0"/>
    <x v="0"/>
    <x v="0"/>
    <x v="1"/>
    <x v="1"/>
    <x v="1"/>
    <x v="0"/>
    <x v="0"/>
    <x v="0"/>
    <x v="1"/>
    <m/>
    <m/>
    <m/>
    <x v="0"/>
  </r>
  <r>
    <x v="534"/>
    <x v="500"/>
    <x v="1"/>
    <x v="1"/>
    <x v="0"/>
    <x v="28"/>
    <m/>
    <m/>
    <x v="0"/>
    <x v="0"/>
    <x v="0"/>
    <x v="1"/>
    <x v="1"/>
    <x v="1"/>
    <x v="0"/>
    <x v="0"/>
    <x v="0"/>
    <x v="1"/>
    <m/>
    <m/>
    <m/>
    <x v="0"/>
  </r>
  <r>
    <x v="535"/>
    <x v="501"/>
    <x v="1"/>
    <x v="1"/>
    <x v="0"/>
    <x v="28"/>
    <s v="Yes"/>
    <m/>
    <x v="0"/>
    <x v="0"/>
    <x v="1"/>
    <x v="0"/>
    <x v="1"/>
    <x v="1"/>
    <x v="0"/>
    <x v="0"/>
    <x v="0"/>
    <x v="0"/>
    <m/>
    <m/>
    <m/>
    <x v="0"/>
  </r>
  <r>
    <x v="536"/>
    <x v="502"/>
    <x v="1"/>
    <x v="0"/>
    <x v="0"/>
    <x v="28"/>
    <s v="Yes"/>
    <m/>
    <x v="0"/>
    <x v="0"/>
    <x v="1"/>
    <x v="1"/>
    <x v="1"/>
    <x v="1"/>
    <x v="0"/>
    <x v="0"/>
    <x v="0"/>
    <x v="0"/>
    <s v="Beliefs"/>
    <m/>
    <m/>
    <x v="0"/>
  </r>
  <r>
    <x v="537"/>
    <x v="503"/>
    <x v="1"/>
    <x v="0"/>
    <x v="0"/>
    <x v="28"/>
    <s v="Yes"/>
    <m/>
    <x v="0"/>
    <x v="0"/>
    <x v="1"/>
    <x v="1"/>
    <x v="1"/>
    <x v="0"/>
    <x v="0"/>
    <x v="0"/>
    <x v="0"/>
    <x v="0"/>
    <s v="Aesthetics and arts"/>
    <s v="Beliefs"/>
    <m/>
    <x v="0"/>
  </r>
  <r>
    <x v="538"/>
    <x v="504"/>
    <x v="1"/>
    <x v="1"/>
    <x v="0"/>
    <x v="28"/>
    <s v="Yes"/>
    <m/>
    <x v="0"/>
    <x v="0"/>
    <x v="1"/>
    <x v="1"/>
    <x v="1"/>
    <x v="1"/>
    <x v="0"/>
    <x v="0"/>
    <x v="0"/>
    <x v="0"/>
    <s v="Ethics and morality"/>
    <s v="Beliefs"/>
    <m/>
    <x v="0"/>
  </r>
  <r>
    <x v="539"/>
    <x v="505"/>
    <x v="1"/>
    <x v="0"/>
    <x v="0"/>
    <x v="28"/>
    <s v="Yes"/>
    <m/>
    <x v="0"/>
    <x v="0"/>
    <x v="1"/>
    <x v="1"/>
    <x v="1"/>
    <x v="1"/>
    <x v="0"/>
    <x v="0"/>
    <x v="0"/>
    <x v="0"/>
    <s v="Death and eschatology"/>
    <s v="Beliefs"/>
    <m/>
    <x v="0"/>
  </r>
  <r>
    <x v="540"/>
    <x v="506"/>
    <x v="1"/>
    <x v="0"/>
    <x v="0"/>
    <x v="28"/>
    <m/>
    <m/>
    <x v="0"/>
    <x v="0"/>
    <x v="1"/>
    <x v="1"/>
    <x v="1"/>
    <x v="1"/>
    <x v="0"/>
    <x v="0"/>
    <x v="0"/>
    <x v="0"/>
    <s v="Ethics and morality"/>
    <m/>
    <m/>
    <x v="0"/>
  </r>
  <r>
    <x v="541"/>
    <x v="507"/>
    <x v="1"/>
    <x v="1"/>
    <x v="0"/>
    <x v="28"/>
    <s v="Yes"/>
    <m/>
    <x v="1"/>
    <x v="0"/>
    <x v="0"/>
    <x v="1"/>
    <x v="1"/>
    <x v="1"/>
    <x v="0"/>
    <x v="0"/>
    <x v="0"/>
    <x v="0"/>
    <s v="Ethics and morality"/>
    <m/>
    <m/>
    <x v="0"/>
  </r>
  <r>
    <x v="542"/>
    <x v="508"/>
    <x v="2"/>
    <x v="1"/>
    <x v="0"/>
    <x v="28"/>
    <s v="Yes"/>
    <m/>
    <x v="0"/>
    <x v="0"/>
    <x v="1"/>
    <x v="0"/>
    <x v="1"/>
    <x v="1"/>
    <x v="0"/>
    <x v="0"/>
    <x v="0"/>
    <x v="0"/>
    <m/>
    <m/>
    <m/>
    <x v="0"/>
  </r>
  <r>
    <x v="543"/>
    <x v="509"/>
    <x v="2"/>
    <x v="1"/>
    <x v="0"/>
    <x v="28"/>
    <s v="Yes"/>
    <m/>
    <x v="0"/>
    <x v="0"/>
    <x v="1"/>
    <x v="1"/>
    <x v="1"/>
    <x v="1"/>
    <x v="0"/>
    <x v="0"/>
    <x v="0"/>
    <x v="0"/>
    <s v="Science and technology"/>
    <s v="Beliefs"/>
    <m/>
    <x v="0"/>
  </r>
  <r>
    <x v="544"/>
    <x v="510"/>
    <x v="2"/>
    <x v="0"/>
    <x v="0"/>
    <x v="28"/>
    <s v="Yes"/>
    <m/>
    <x v="0"/>
    <x v="0"/>
    <x v="0"/>
    <x v="1"/>
    <x v="1"/>
    <x v="0"/>
    <x v="0"/>
    <x v="0"/>
    <x v="0"/>
    <x v="0"/>
    <s v="Gender and sexuality"/>
    <s v="Beliefs"/>
    <m/>
    <x v="0"/>
  </r>
  <r>
    <x v="545"/>
    <x v="511"/>
    <x v="2"/>
    <x v="0"/>
    <x v="0"/>
    <x v="28"/>
    <s v="Yes"/>
    <m/>
    <x v="0"/>
    <x v="0"/>
    <x v="1"/>
    <x v="1"/>
    <x v="1"/>
    <x v="1"/>
    <x v="0"/>
    <x v="0"/>
    <x v="0"/>
    <x v="0"/>
    <m/>
    <m/>
    <m/>
    <x v="0"/>
  </r>
  <r>
    <x v="546"/>
    <x v="512"/>
    <x v="2"/>
    <x v="1"/>
    <x v="0"/>
    <x v="28"/>
    <s v="Yes"/>
    <m/>
    <x v="0"/>
    <x v="0"/>
    <x v="1"/>
    <x v="1"/>
    <x v="1"/>
    <x v="0"/>
    <x v="0"/>
    <x v="0"/>
    <x v="0"/>
    <x v="0"/>
    <s v="Beliefs"/>
    <s v="World literature"/>
    <m/>
    <x v="0"/>
  </r>
  <r>
    <x v="547"/>
    <x v="513"/>
    <x v="2"/>
    <x v="0"/>
    <x v="0"/>
    <x v="28"/>
    <m/>
    <m/>
    <x v="0"/>
    <x v="0"/>
    <x v="1"/>
    <x v="1"/>
    <x v="1"/>
    <x v="1"/>
    <x v="0"/>
    <x v="0"/>
    <x v="0"/>
    <x v="0"/>
    <s v="Beliefs"/>
    <m/>
    <m/>
    <x v="0"/>
  </r>
  <r>
    <x v="548"/>
    <x v="514"/>
    <x v="2"/>
    <x v="0"/>
    <x v="0"/>
    <x v="28"/>
    <m/>
    <m/>
    <x v="0"/>
    <x v="0"/>
    <x v="1"/>
    <x v="0"/>
    <x v="1"/>
    <x v="1"/>
    <x v="0"/>
    <x v="0"/>
    <x v="0"/>
    <x v="0"/>
    <s v="Beliefs"/>
    <s v="Family and everyday life"/>
    <m/>
    <x v="0"/>
  </r>
  <r>
    <x v="549"/>
    <x v="515"/>
    <x v="0"/>
    <x v="0"/>
    <x v="0"/>
    <x v="29"/>
    <s v="Yes"/>
    <m/>
    <x v="0"/>
    <x v="0"/>
    <x v="0"/>
    <x v="1"/>
    <x v="0"/>
    <x v="1"/>
    <x v="0"/>
    <x v="0"/>
    <x v="0"/>
    <x v="0"/>
    <s v="War, conflict and peace"/>
    <m/>
    <s v="Eastern Europe"/>
    <x v="0"/>
  </r>
  <r>
    <x v="550"/>
    <x v="516"/>
    <x v="0"/>
    <x v="1"/>
    <x v="0"/>
    <x v="29"/>
    <s v="Yes"/>
    <m/>
    <x v="0"/>
    <x v="0"/>
    <x v="0"/>
    <x v="0"/>
    <x v="1"/>
    <x v="1"/>
    <x v="0"/>
    <x v="0"/>
    <x v="0"/>
    <x v="0"/>
    <m/>
    <m/>
    <m/>
    <x v="0"/>
  </r>
  <r>
    <x v="551"/>
    <x v="515"/>
    <x v="1"/>
    <x v="0"/>
    <x v="0"/>
    <x v="29"/>
    <s v="Yes"/>
    <m/>
    <x v="0"/>
    <x v="0"/>
    <x v="0"/>
    <x v="0"/>
    <x v="0"/>
    <x v="1"/>
    <x v="0"/>
    <x v="0"/>
    <x v="0"/>
    <x v="0"/>
    <m/>
    <m/>
    <m/>
    <x v="0"/>
  </r>
  <r>
    <x v="552"/>
    <x v="517"/>
    <x v="1"/>
    <x v="0"/>
    <x v="0"/>
    <x v="29"/>
    <s v="Yes"/>
    <m/>
    <x v="0"/>
    <x v="0"/>
    <x v="0"/>
    <x v="1"/>
    <x v="0"/>
    <x v="1"/>
    <x v="0"/>
    <x v="0"/>
    <x v="0"/>
    <x v="0"/>
    <s v="Revolution, power and protest"/>
    <m/>
    <s v="Eastern Europe"/>
    <x v="0"/>
  </r>
  <r>
    <x v="553"/>
    <x v="518"/>
    <x v="1"/>
    <x v="3"/>
    <x v="0"/>
    <x v="29"/>
    <s v="Yes"/>
    <m/>
    <x v="0"/>
    <x v="0"/>
    <x v="0"/>
    <x v="1"/>
    <x v="1"/>
    <x v="0"/>
    <x v="0"/>
    <x v="0"/>
    <x v="0"/>
    <x v="0"/>
    <m/>
    <m/>
    <m/>
    <x v="0"/>
  </r>
  <r>
    <x v="554"/>
    <x v="519"/>
    <x v="1"/>
    <x v="1"/>
    <x v="0"/>
    <x v="29"/>
    <s v="Yes"/>
    <m/>
    <x v="0"/>
    <x v="0"/>
    <x v="0"/>
    <x v="0"/>
    <x v="0"/>
    <x v="1"/>
    <x v="0"/>
    <x v="0"/>
    <x v="0"/>
    <x v="0"/>
    <m/>
    <m/>
    <m/>
    <x v="0"/>
  </r>
  <r>
    <x v="555"/>
    <x v="520"/>
    <x v="2"/>
    <x v="0"/>
    <x v="0"/>
    <x v="29"/>
    <s v="Yes"/>
    <m/>
    <x v="0"/>
    <x v="0"/>
    <x v="0"/>
    <x v="1"/>
    <x v="1"/>
    <x v="1"/>
    <x v="0"/>
    <x v="0"/>
    <x v="0"/>
    <x v="1"/>
    <m/>
    <m/>
    <s v="Eastern Europe"/>
    <x v="57"/>
  </r>
  <r>
    <x v="556"/>
    <x v="521"/>
    <x v="2"/>
    <x v="1"/>
    <x v="0"/>
    <x v="29"/>
    <m/>
    <m/>
    <x v="0"/>
    <x v="0"/>
    <x v="0"/>
    <x v="1"/>
    <x v="1"/>
    <x v="1"/>
    <x v="1"/>
    <x v="0"/>
    <x v="0"/>
    <x v="0"/>
    <m/>
    <m/>
    <s v="Eastern Europe"/>
    <x v="0"/>
  </r>
  <r>
    <x v="557"/>
    <x v="522"/>
    <x v="0"/>
    <x v="1"/>
    <x v="0"/>
    <x v="29"/>
    <m/>
    <m/>
    <x v="0"/>
    <x v="0"/>
    <x v="0"/>
    <x v="1"/>
    <x v="1"/>
    <x v="1"/>
    <x v="0"/>
    <x v="0"/>
    <x v="0"/>
    <x v="1"/>
    <m/>
    <m/>
    <m/>
    <x v="0"/>
  </r>
  <r>
    <x v="558"/>
    <x v="523"/>
    <x v="0"/>
    <x v="0"/>
    <x v="0"/>
    <x v="29"/>
    <m/>
    <m/>
    <x v="0"/>
    <x v="0"/>
    <x v="0"/>
    <x v="1"/>
    <x v="1"/>
    <x v="1"/>
    <x v="0"/>
    <x v="0"/>
    <x v="0"/>
    <x v="1"/>
    <m/>
    <m/>
    <m/>
    <x v="0"/>
  </r>
  <r>
    <x v="559"/>
    <x v="524"/>
    <x v="0"/>
    <x v="3"/>
    <x v="0"/>
    <x v="29"/>
    <m/>
    <m/>
    <x v="0"/>
    <x v="0"/>
    <x v="0"/>
    <x v="1"/>
    <x v="1"/>
    <x v="1"/>
    <x v="0"/>
    <x v="0"/>
    <x v="0"/>
    <x v="1"/>
    <m/>
    <m/>
    <m/>
    <x v="0"/>
  </r>
  <r>
    <x v="560"/>
    <x v="525"/>
    <x v="1"/>
    <x v="3"/>
    <x v="0"/>
    <x v="29"/>
    <m/>
    <m/>
    <x v="0"/>
    <x v="0"/>
    <x v="0"/>
    <x v="1"/>
    <x v="1"/>
    <x v="1"/>
    <x v="0"/>
    <x v="0"/>
    <x v="0"/>
    <x v="1"/>
    <m/>
    <m/>
    <m/>
    <x v="0"/>
  </r>
  <r>
    <x v="561"/>
    <x v="526"/>
    <x v="2"/>
    <x v="3"/>
    <x v="0"/>
    <x v="29"/>
    <m/>
    <m/>
    <x v="0"/>
    <x v="0"/>
    <x v="0"/>
    <x v="1"/>
    <x v="1"/>
    <x v="1"/>
    <x v="0"/>
    <x v="0"/>
    <x v="0"/>
    <x v="1"/>
    <m/>
    <m/>
    <m/>
    <x v="0"/>
  </r>
  <r>
    <x v="562"/>
    <x v="99"/>
    <x v="0"/>
    <x v="1"/>
    <x v="0"/>
    <x v="30"/>
    <s v="Yes"/>
    <m/>
    <x v="0"/>
    <x v="0"/>
    <x v="0"/>
    <x v="1"/>
    <x v="1"/>
    <x v="1"/>
    <x v="1"/>
    <x v="0"/>
    <x v="0"/>
    <x v="0"/>
    <m/>
    <m/>
    <m/>
    <x v="0"/>
  </r>
  <r>
    <x v="563"/>
    <x v="527"/>
    <x v="0"/>
    <x v="1"/>
    <x v="0"/>
    <x v="13"/>
    <m/>
    <m/>
    <x v="0"/>
    <x v="0"/>
    <x v="0"/>
    <x v="1"/>
    <x v="1"/>
    <x v="0"/>
    <x v="0"/>
    <x v="0"/>
    <x v="0"/>
    <x v="0"/>
    <s v="Cultural movements"/>
    <s v="Creativity and innovation"/>
    <m/>
    <x v="0"/>
  </r>
  <r>
    <x v="564"/>
    <x v="528"/>
    <x v="0"/>
    <x v="0"/>
    <x v="0"/>
    <x v="13"/>
    <m/>
    <m/>
    <x v="0"/>
    <x v="0"/>
    <x v="0"/>
    <x v="1"/>
    <x v="1"/>
    <x v="0"/>
    <x v="0"/>
    <x v="0"/>
    <x v="0"/>
    <x v="0"/>
    <s v="Cultural movements"/>
    <s v="Creativity and innovation"/>
    <m/>
    <x v="0"/>
  </r>
  <r>
    <x v="565"/>
    <x v="529"/>
    <x v="0"/>
    <x v="0"/>
    <x v="0"/>
    <x v="30"/>
    <s v="Yes"/>
    <m/>
    <x v="0"/>
    <x v="0"/>
    <x v="0"/>
    <x v="1"/>
    <x v="1"/>
    <x v="1"/>
    <x v="1"/>
    <x v="0"/>
    <x v="0"/>
    <x v="0"/>
    <m/>
    <m/>
    <m/>
    <x v="0"/>
  </r>
  <r>
    <x v="566"/>
    <x v="530"/>
    <x v="0"/>
    <x v="0"/>
    <x v="0"/>
    <x v="30"/>
    <s v="Yes"/>
    <m/>
    <x v="0"/>
    <x v="0"/>
    <x v="0"/>
    <x v="1"/>
    <x v="1"/>
    <x v="0"/>
    <x v="0"/>
    <x v="0"/>
    <x v="0"/>
    <x v="0"/>
    <s v="Aesthetics and arts"/>
    <m/>
    <m/>
    <x v="8"/>
  </r>
  <r>
    <x v="567"/>
    <x v="531"/>
    <x v="0"/>
    <x v="1"/>
    <x v="0"/>
    <x v="30"/>
    <s v="Yes"/>
    <m/>
    <x v="0"/>
    <x v="0"/>
    <x v="0"/>
    <x v="1"/>
    <x v="1"/>
    <x v="1"/>
    <x v="0"/>
    <x v="1"/>
    <x v="0"/>
    <x v="0"/>
    <m/>
    <m/>
    <m/>
    <x v="0"/>
  </r>
  <r>
    <x v="568"/>
    <x v="531"/>
    <x v="0"/>
    <x v="1"/>
    <x v="1"/>
    <x v="30"/>
    <s v="Yes"/>
    <m/>
    <x v="0"/>
    <x v="0"/>
    <x v="0"/>
    <x v="1"/>
    <x v="1"/>
    <x v="1"/>
    <x v="0"/>
    <x v="1"/>
    <x v="0"/>
    <x v="0"/>
    <m/>
    <m/>
    <m/>
    <x v="0"/>
  </r>
  <r>
    <x v="569"/>
    <x v="532"/>
    <x v="1"/>
    <x v="0"/>
    <x v="0"/>
    <x v="3"/>
    <m/>
    <m/>
    <x v="0"/>
    <x v="0"/>
    <x v="0"/>
    <x v="1"/>
    <x v="1"/>
    <x v="1"/>
    <x v="0"/>
    <x v="0"/>
    <x v="0"/>
    <x v="0"/>
    <m/>
    <m/>
    <m/>
    <x v="0"/>
  </r>
  <r>
    <x v="570"/>
    <x v="533"/>
    <x v="1"/>
    <x v="1"/>
    <x v="0"/>
    <x v="30"/>
    <s v="Yes"/>
    <m/>
    <x v="1"/>
    <x v="1"/>
    <x v="0"/>
    <x v="1"/>
    <x v="1"/>
    <x v="1"/>
    <x v="1"/>
    <x v="0"/>
    <x v="0"/>
    <x v="0"/>
    <s v="Science and technology"/>
    <m/>
    <m/>
    <x v="0"/>
  </r>
  <r>
    <x v="571"/>
    <x v="534"/>
    <x v="1"/>
    <x v="0"/>
    <x v="0"/>
    <x v="30"/>
    <s v="Yes"/>
    <m/>
    <x v="0"/>
    <x v="0"/>
    <x v="1"/>
    <x v="1"/>
    <x v="1"/>
    <x v="0"/>
    <x v="0"/>
    <x v="0"/>
    <x v="0"/>
    <x v="0"/>
    <s v="Beliefs"/>
    <s v="Gender and sexuality"/>
    <m/>
    <x v="0"/>
  </r>
  <r>
    <x v="572"/>
    <x v="535"/>
    <x v="0"/>
    <x v="1"/>
    <x v="1"/>
    <x v="31"/>
    <m/>
    <m/>
    <x v="0"/>
    <x v="0"/>
    <x v="0"/>
    <x v="0"/>
    <x v="0"/>
    <x v="1"/>
    <x v="0"/>
    <x v="0"/>
    <x v="0"/>
    <x v="0"/>
    <s v="Justice and social (in)equality"/>
    <s v="Revolution, power and protest"/>
    <m/>
    <x v="0"/>
  </r>
  <r>
    <x v="573"/>
    <x v="536"/>
    <x v="0"/>
    <x v="0"/>
    <x v="1"/>
    <x v="31"/>
    <m/>
    <m/>
    <x v="0"/>
    <x v="0"/>
    <x v="0"/>
    <x v="0"/>
    <x v="1"/>
    <x v="1"/>
    <x v="0"/>
    <x v="0"/>
    <x v="0"/>
    <x v="0"/>
    <s v="International relations"/>
    <m/>
    <m/>
    <x v="0"/>
  </r>
  <r>
    <x v="574"/>
    <x v="537"/>
    <x v="0"/>
    <x v="1"/>
    <x v="1"/>
    <x v="31"/>
    <m/>
    <m/>
    <x v="1"/>
    <x v="1"/>
    <x v="0"/>
    <x v="1"/>
    <x v="1"/>
    <x v="1"/>
    <x v="0"/>
    <x v="0"/>
    <x v="0"/>
    <x v="0"/>
    <m/>
    <m/>
    <m/>
    <x v="58"/>
  </r>
  <r>
    <x v="575"/>
    <x v="538"/>
    <x v="0"/>
    <x v="0"/>
    <x v="1"/>
    <x v="31"/>
    <m/>
    <m/>
    <x v="1"/>
    <x v="1"/>
    <x v="0"/>
    <x v="1"/>
    <x v="1"/>
    <x v="1"/>
    <x v="0"/>
    <x v="0"/>
    <x v="0"/>
    <x v="0"/>
    <m/>
    <m/>
    <m/>
    <x v="59"/>
  </r>
  <r>
    <x v="576"/>
    <x v="539"/>
    <x v="0"/>
    <x v="1"/>
    <x v="0"/>
    <x v="31"/>
    <m/>
    <m/>
    <x v="0"/>
    <x v="0"/>
    <x v="0"/>
    <x v="1"/>
    <x v="0"/>
    <x v="1"/>
    <x v="1"/>
    <x v="0"/>
    <x v="0"/>
    <x v="0"/>
    <s v="Business and economy"/>
    <m/>
    <m/>
    <x v="0"/>
  </r>
  <r>
    <x v="577"/>
    <x v="540"/>
    <x v="1"/>
    <x v="0"/>
    <x v="0"/>
    <x v="31"/>
    <m/>
    <m/>
    <x v="0"/>
    <x v="0"/>
    <x v="1"/>
    <x v="1"/>
    <x v="1"/>
    <x v="1"/>
    <x v="0"/>
    <x v="0"/>
    <x v="0"/>
    <x v="0"/>
    <s v="Gender and sexuality"/>
    <s v="Family and everyday life"/>
    <m/>
    <x v="60"/>
  </r>
  <r>
    <x v="578"/>
    <x v="541"/>
    <x v="1"/>
    <x v="0"/>
    <x v="0"/>
    <x v="31"/>
    <m/>
    <m/>
    <x v="0"/>
    <x v="0"/>
    <x v="1"/>
    <x v="1"/>
    <x v="1"/>
    <x v="1"/>
    <x v="0"/>
    <x v="0"/>
    <x v="0"/>
    <x v="0"/>
    <s v="Beliefs"/>
    <m/>
    <m/>
    <x v="0"/>
  </r>
  <r>
    <x v="579"/>
    <x v="542"/>
    <x v="1"/>
    <x v="1"/>
    <x v="0"/>
    <x v="31"/>
    <m/>
    <m/>
    <x v="0"/>
    <x v="0"/>
    <x v="0"/>
    <x v="1"/>
    <x v="0"/>
    <x v="1"/>
    <x v="0"/>
    <x v="0"/>
    <x v="0"/>
    <x v="0"/>
    <s v="Business and economy"/>
    <m/>
    <m/>
    <x v="0"/>
  </r>
  <r>
    <x v="580"/>
    <x v="543"/>
    <x v="1"/>
    <x v="0"/>
    <x v="0"/>
    <x v="31"/>
    <m/>
    <m/>
    <x v="0"/>
    <x v="0"/>
    <x v="0"/>
    <x v="1"/>
    <x v="1"/>
    <x v="0"/>
    <x v="0"/>
    <x v="0"/>
    <x v="0"/>
    <x v="0"/>
    <s v="Science and technology"/>
    <s v="Aesthetics and arts"/>
    <m/>
    <x v="0"/>
  </r>
  <r>
    <x v="581"/>
    <x v="544"/>
    <x v="1"/>
    <x v="1"/>
    <x v="0"/>
    <x v="31"/>
    <m/>
    <m/>
    <x v="0"/>
    <x v="0"/>
    <x v="1"/>
    <x v="1"/>
    <x v="1"/>
    <x v="1"/>
    <x v="1"/>
    <x v="0"/>
    <x v="0"/>
    <x v="0"/>
    <m/>
    <m/>
    <m/>
    <x v="0"/>
  </r>
  <r>
    <x v="582"/>
    <x v="545"/>
    <x v="2"/>
    <x v="0"/>
    <x v="0"/>
    <x v="31"/>
    <s v="Yes"/>
    <m/>
    <x v="0"/>
    <x v="0"/>
    <x v="0"/>
    <x v="0"/>
    <x v="0"/>
    <x v="1"/>
    <x v="0"/>
    <x v="0"/>
    <x v="0"/>
    <x v="0"/>
    <m/>
    <m/>
    <m/>
    <x v="0"/>
  </r>
  <r>
    <x v="583"/>
    <x v="546"/>
    <x v="2"/>
    <x v="0"/>
    <x v="0"/>
    <x v="31"/>
    <m/>
    <m/>
    <x v="0"/>
    <x v="0"/>
    <x v="1"/>
    <x v="1"/>
    <x v="1"/>
    <x v="1"/>
    <x v="0"/>
    <x v="0"/>
    <x v="0"/>
    <x v="0"/>
    <s v="Health "/>
    <m/>
    <m/>
    <x v="0"/>
  </r>
  <r>
    <x v="584"/>
    <x v="547"/>
    <x v="2"/>
    <x v="0"/>
    <x v="0"/>
    <x v="31"/>
    <m/>
    <m/>
    <x v="0"/>
    <x v="1"/>
    <x v="0"/>
    <x v="0"/>
    <x v="1"/>
    <x v="1"/>
    <x v="0"/>
    <x v="0"/>
    <x v="0"/>
    <x v="0"/>
    <s v="Revolution, power and protest"/>
    <m/>
    <m/>
    <x v="0"/>
  </r>
  <r>
    <x v="585"/>
    <x v="548"/>
    <x v="2"/>
    <x v="0"/>
    <x v="0"/>
    <x v="31"/>
    <m/>
    <m/>
    <x v="0"/>
    <x v="0"/>
    <x v="0"/>
    <x v="0"/>
    <x v="1"/>
    <x v="1"/>
    <x v="0"/>
    <x v="0"/>
    <x v="0"/>
    <x v="0"/>
    <s v="International relations"/>
    <m/>
    <m/>
    <x v="0"/>
  </r>
  <r>
    <x v="586"/>
    <x v="549"/>
    <x v="2"/>
    <x v="1"/>
    <x v="0"/>
    <x v="31"/>
    <m/>
    <m/>
    <x v="0"/>
    <x v="0"/>
    <x v="0"/>
    <x v="1"/>
    <x v="1"/>
    <x v="0"/>
    <x v="0"/>
    <x v="0"/>
    <x v="0"/>
    <x v="0"/>
    <s v="Aesthetics and arts"/>
    <m/>
    <m/>
    <x v="0"/>
  </r>
  <r>
    <x v="587"/>
    <x v="550"/>
    <x v="2"/>
    <x v="1"/>
    <x v="0"/>
    <x v="31"/>
    <m/>
    <m/>
    <x v="0"/>
    <x v="0"/>
    <x v="0"/>
    <x v="1"/>
    <x v="1"/>
    <x v="0"/>
    <x v="0"/>
    <x v="0"/>
    <x v="0"/>
    <x v="0"/>
    <s v="Aesthetics and arts"/>
    <s v="Heritage and memory"/>
    <m/>
    <x v="0"/>
  </r>
  <r>
    <x v="588"/>
    <x v="551"/>
    <x v="2"/>
    <x v="1"/>
    <x v="0"/>
    <x v="31"/>
    <s v="Yes"/>
    <m/>
    <x v="0"/>
    <x v="0"/>
    <x v="0"/>
    <x v="0"/>
    <x v="1"/>
    <x v="1"/>
    <x v="0"/>
    <x v="0"/>
    <x v="0"/>
    <x v="0"/>
    <s v="Science and technology"/>
    <m/>
    <m/>
    <x v="0"/>
  </r>
  <r>
    <x v="589"/>
    <x v="552"/>
    <x v="0"/>
    <x v="0"/>
    <x v="0"/>
    <x v="32"/>
    <m/>
    <m/>
    <x v="0"/>
    <x v="0"/>
    <x v="0"/>
    <x v="1"/>
    <x v="1"/>
    <x v="1"/>
    <x v="0"/>
    <x v="1"/>
    <x v="0"/>
    <x v="0"/>
    <s v="Nature and the natural world"/>
    <m/>
    <m/>
    <x v="0"/>
  </r>
  <r>
    <x v="590"/>
    <x v="553"/>
    <x v="0"/>
    <x v="1"/>
    <x v="0"/>
    <x v="32"/>
    <m/>
    <m/>
    <x v="0"/>
    <x v="0"/>
    <x v="0"/>
    <x v="0"/>
    <x v="0"/>
    <x v="1"/>
    <x v="0"/>
    <x v="0"/>
    <x v="0"/>
    <x v="0"/>
    <s v="Justice and social (in)equality"/>
    <m/>
    <m/>
    <x v="0"/>
  </r>
  <r>
    <x v="591"/>
    <x v="554"/>
    <x v="0"/>
    <x v="1"/>
    <x v="0"/>
    <x v="32"/>
    <m/>
    <m/>
    <x v="0"/>
    <x v="1"/>
    <x v="0"/>
    <x v="1"/>
    <x v="1"/>
    <x v="1"/>
    <x v="0"/>
    <x v="0"/>
    <x v="0"/>
    <x v="0"/>
    <m/>
    <m/>
    <m/>
    <x v="0"/>
  </r>
  <r>
    <x v="592"/>
    <x v="555"/>
    <x v="0"/>
    <x v="0"/>
    <x v="0"/>
    <x v="32"/>
    <m/>
    <m/>
    <x v="1"/>
    <x v="1"/>
    <x v="0"/>
    <x v="1"/>
    <x v="1"/>
    <x v="1"/>
    <x v="0"/>
    <x v="0"/>
    <x v="0"/>
    <x v="0"/>
    <m/>
    <m/>
    <m/>
    <x v="0"/>
  </r>
  <r>
    <x v="593"/>
    <x v="556"/>
    <x v="0"/>
    <x v="1"/>
    <x v="0"/>
    <x v="32"/>
    <s v="Yes"/>
    <m/>
    <x v="0"/>
    <x v="1"/>
    <x v="0"/>
    <x v="1"/>
    <x v="0"/>
    <x v="1"/>
    <x v="0"/>
    <x v="0"/>
    <x v="0"/>
    <x v="0"/>
    <m/>
    <m/>
    <m/>
    <x v="0"/>
  </r>
  <r>
    <x v="594"/>
    <x v="557"/>
    <x v="0"/>
    <x v="1"/>
    <x v="0"/>
    <x v="32"/>
    <m/>
    <m/>
    <x v="0"/>
    <x v="0"/>
    <x v="0"/>
    <x v="1"/>
    <x v="0"/>
    <x v="1"/>
    <x v="0"/>
    <x v="0"/>
    <x v="0"/>
    <x v="0"/>
    <s v="International relations"/>
    <s v="Justice and social (in)equality"/>
    <m/>
    <x v="0"/>
  </r>
  <r>
    <x v="595"/>
    <x v="558"/>
    <x v="0"/>
    <x v="0"/>
    <x v="0"/>
    <x v="32"/>
    <m/>
    <m/>
    <x v="0"/>
    <x v="0"/>
    <x v="0"/>
    <x v="0"/>
    <x v="1"/>
    <x v="1"/>
    <x v="0"/>
    <x v="0"/>
    <x v="0"/>
    <x v="0"/>
    <s v="Family and everyday life"/>
    <m/>
    <m/>
    <x v="0"/>
  </r>
  <r>
    <x v="596"/>
    <x v="559"/>
    <x v="0"/>
    <x v="0"/>
    <x v="0"/>
    <x v="32"/>
    <m/>
    <m/>
    <x v="0"/>
    <x v="0"/>
    <x v="0"/>
    <x v="1"/>
    <x v="0"/>
    <x v="1"/>
    <x v="0"/>
    <x v="0"/>
    <x v="0"/>
    <x v="0"/>
    <s v="Business and economy"/>
    <s v="Justice and social (in)equality"/>
    <m/>
    <x v="0"/>
  </r>
  <r>
    <x v="597"/>
    <x v="560"/>
    <x v="1"/>
    <x v="1"/>
    <x v="0"/>
    <x v="32"/>
    <m/>
    <m/>
    <x v="0"/>
    <x v="0"/>
    <x v="0"/>
    <x v="1"/>
    <x v="0"/>
    <x v="1"/>
    <x v="0"/>
    <x v="0"/>
    <x v="0"/>
    <x v="0"/>
    <s v="Business and economy"/>
    <m/>
    <m/>
    <x v="0"/>
  </r>
  <r>
    <x v="598"/>
    <x v="561"/>
    <x v="1"/>
    <x v="0"/>
    <x v="0"/>
    <x v="32"/>
    <s v="Yes"/>
    <m/>
    <x v="0"/>
    <x v="1"/>
    <x v="0"/>
    <x v="1"/>
    <x v="1"/>
    <x v="1"/>
    <x v="0"/>
    <x v="0"/>
    <x v="0"/>
    <x v="0"/>
    <m/>
    <m/>
    <m/>
    <x v="0"/>
  </r>
  <r>
    <x v="599"/>
    <x v="562"/>
    <x v="1"/>
    <x v="1"/>
    <x v="0"/>
    <x v="32"/>
    <m/>
    <m/>
    <x v="0"/>
    <x v="1"/>
    <x v="0"/>
    <x v="1"/>
    <x v="1"/>
    <x v="1"/>
    <x v="0"/>
    <x v="0"/>
    <x v="0"/>
    <x v="0"/>
    <m/>
    <m/>
    <m/>
    <x v="0"/>
  </r>
  <r>
    <x v="600"/>
    <x v="563"/>
    <x v="1"/>
    <x v="1"/>
    <x v="0"/>
    <x v="32"/>
    <m/>
    <m/>
    <x v="0"/>
    <x v="0"/>
    <x v="0"/>
    <x v="1"/>
    <x v="1"/>
    <x v="1"/>
    <x v="0"/>
    <x v="1"/>
    <x v="0"/>
    <x v="0"/>
    <s v="Nature and the natural world"/>
    <s v="Justice and social (in)equality"/>
    <m/>
    <x v="8"/>
  </r>
  <r>
    <x v="601"/>
    <x v="564"/>
    <x v="1"/>
    <x v="1"/>
    <x v="0"/>
    <x v="32"/>
    <m/>
    <m/>
    <x v="0"/>
    <x v="0"/>
    <x v="0"/>
    <x v="0"/>
    <x v="0"/>
    <x v="1"/>
    <x v="0"/>
    <x v="0"/>
    <x v="0"/>
    <x v="0"/>
    <m/>
    <m/>
    <m/>
    <x v="0"/>
  </r>
  <r>
    <x v="602"/>
    <x v="565"/>
    <x v="1"/>
    <x v="1"/>
    <x v="0"/>
    <x v="32"/>
    <m/>
    <m/>
    <x v="0"/>
    <x v="0"/>
    <x v="0"/>
    <x v="0"/>
    <x v="1"/>
    <x v="1"/>
    <x v="0"/>
    <x v="0"/>
    <x v="0"/>
    <x v="0"/>
    <s v="Revolution, power and protest"/>
    <m/>
    <m/>
    <x v="0"/>
  </r>
  <r>
    <x v="603"/>
    <x v="566"/>
    <x v="1"/>
    <x v="0"/>
    <x v="0"/>
    <x v="32"/>
    <m/>
    <m/>
    <x v="0"/>
    <x v="0"/>
    <x v="0"/>
    <x v="1"/>
    <x v="0"/>
    <x v="1"/>
    <x v="0"/>
    <x v="0"/>
    <x v="0"/>
    <x v="0"/>
    <m/>
    <m/>
    <m/>
    <x v="0"/>
  </r>
  <r>
    <x v="604"/>
    <x v="567"/>
    <x v="1"/>
    <x v="0"/>
    <x v="0"/>
    <x v="32"/>
    <m/>
    <m/>
    <x v="0"/>
    <x v="0"/>
    <x v="0"/>
    <x v="0"/>
    <x v="1"/>
    <x v="1"/>
    <x v="0"/>
    <x v="0"/>
    <x v="0"/>
    <x v="0"/>
    <s v="Family and everyday life"/>
    <m/>
    <m/>
    <x v="0"/>
  </r>
  <r>
    <x v="604"/>
    <x v="567"/>
    <x v="1"/>
    <x v="0"/>
    <x v="0"/>
    <x v="32"/>
    <s v="Yes"/>
    <m/>
    <x v="0"/>
    <x v="0"/>
    <x v="0"/>
    <x v="0"/>
    <x v="1"/>
    <x v="1"/>
    <x v="0"/>
    <x v="0"/>
    <x v="0"/>
    <x v="0"/>
    <m/>
    <m/>
    <m/>
    <x v="0"/>
  </r>
  <r>
    <x v="605"/>
    <x v="568"/>
    <x v="1"/>
    <x v="1"/>
    <x v="0"/>
    <x v="32"/>
    <m/>
    <m/>
    <x v="0"/>
    <x v="0"/>
    <x v="0"/>
    <x v="0"/>
    <x v="1"/>
    <x v="1"/>
    <x v="0"/>
    <x v="0"/>
    <x v="0"/>
    <x v="0"/>
    <s v="Gender and sexuality"/>
    <m/>
    <m/>
    <x v="0"/>
  </r>
  <r>
    <x v="606"/>
    <x v="569"/>
    <x v="1"/>
    <x v="0"/>
    <x v="0"/>
    <x v="32"/>
    <m/>
    <m/>
    <x v="0"/>
    <x v="0"/>
    <x v="0"/>
    <x v="0"/>
    <x v="1"/>
    <x v="1"/>
    <x v="0"/>
    <x v="0"/>
    <x v="0"/>
    <x v="0"/>
    <s v="Justice and social (in)equality"/>
    <s v="Race "/>
    <m/>
    <x v="0"/>
  </r>
  <r>
    <x v="607"/>
    <x v="570"/>
    <x v="2"/>
    <x v="0"/>
    <x v="0"/>
    <x v="32"/>
    <m/>
    <m/>
    <x v="0"/>
    <x v="0"/>
    <x v="1"/>
    <x v="1"/>
    <x v="1"/>
    <x v="1"/>
    <x v="0"/>
    <x v="0"/>
    <x v="0"/>
    <x v="0"/>
    <s v="Death and eschatology"/>
    <m/>
    <m/>
    <x v="0"/>
  </r>
  <r>
    <x v="608"/>
    <x v="571"/>
    <x v="2"/>
    <x v="1"/>
    <x v="0"/>
    <x v="32"/>
    <m/>
    <m/>
    <x v="0"/>
    <x v="0"/>
    <x v="0"/>
    <x v="1"/>
    <x v="1"/>
    <x v="1"/>
    <x v="0"/>
    <x v="1"/>
    <x v="0"/>
    <x v="0"/>
    <s v="Nature and the natural world"/>
    <m/>
    <m/>
    <x v="0"/>
  </r>
  <r>
    <x v="609"/>
    <x v="572"/>
    <x v="2"/>
    <x v="0"/>
    <x v="0"/>
    <x v="32"/>
    <m/>
    <m/>
    <x v="0"/>
    <x v="0"/>
    <x v="0"/>
    <x v="0"/>
    <x v="0"/>
    <x v="1"/>
    <x v="0"/>
    <x v="0"/>
    <x v="0"/>
    <x v="0"/>
    <m/>
    <m/>
    <m/>
    <x v="0"/>
  </r>
  <r>
    <x v="610"/>
    <x v="573"/>
    <x v="2"/>
    <x v="0"/>
    <x v="0"/>
    <x v="32"/>
    <m/>
    <m/>
    <x v="0"/>
    <x v="0"/>
    <x v="1"/>
    <x v="1"/>
    <x v="1"/>
    <x v="1"/>
    <x v="0"/>
    <x v="0"/>
    <x v="0"/>
    <x v="0"/>
    <s v="Race "/>
    <s v="Youth, education and learning"/>
    <m/>
    <x v="0"/>
  </r>
  <r>
    <x v="611"/>
    <x v="574"/>
    <x v="2"/>
    <x v="1"/>
    <x v="0"/>
    <x v="32"/>
    <m/>
    <m/>
    <x v="0"/>
    <x v="0"/>
    <x v="0"/>
    <x v="1"/>
    <x v="1"/>
    <x v="1"/>
    <x v="1"/>
    <x v="0"/>
    <x v="0"/>
    <x v="0"/>
    <m/>
    <m/>
    <m/>
    <x v="0"/>
  </r>
  <r>
    <x v="612"/>
    <x v="575"/>
    <x v="2"/>
    <x v="1"/>
    <x v="0"/>
    <x v="32"/>
    <m/>
    <m/>
    <x v="0"/>
    <x v="0"/>
    <x v="0"/>
    <x v="0"/>
    <x v="0"/>
    <x v="1"/>
    <x v="0"/>
    <x v="0"/>
    <x v="0"/>
    <x v="0"/>
    <m/>
    <m/>
    <m/>
    <x v="0"/>
  </r>
  <r>
    <x v="613"/>
    <x v="576"/>
    <x v="2"/>
    <x v="0"/>
    <x v="0"/>
    <x v="32"/>
    <m/>
    <m/>
    <x v="0"/>
    <x v="0"/>
    <x v="1"/>
    <x v="0"/>
    <x v="1"/>
    <x v="1"/>
    <x v="0"/>
    <x v="0"/>
    <x v="0"/>
    <x v="0"/>
    <m/>
    <m/>
    <m/>
    <x v="0"/>
  </r>
  <r>
    <x v="614"/>
    <x v="577"/>
    <x v="2"/>
    <x v="1"/>
    <x v="0"/>
    <x v="32"/>
    <m/>
    <m/>
    <x v="1"/>
    <x v="0"/>
    <x v="0"/>
    <x v="0"/>
    <x v="1"/>
    <x v="1"/>
    <x v="0"/>
    <x v="0"/>
    <x v="0"/>
    <x v="0"/>
    <s v="Revolution, power and protest"/>
    <m/>
    <m/>
    <x v="0"/>
  </r>
  <r>
    <x v="615"/>
    <x v="578"/>
    <x v="2"/>
    <x v="0"/>
    <x v="0"/>
    <x v="32"/>
    <m/>
    <m/>
    <x v="0"/>
    <x v="1"/>
    <x v="0"/>
    <x v="1"/>
    <x v="1"/>
    <x v="1"/>
    <x v="0"/>
    <x v="0"/>
    <x v="0"/>
    <x v="0"/>
    <s v="Empire and (post)colonialism"/>
    <s v="International relations"/>
    <m/>
    <x v="0"/>
  </r>
  <r>
    <x v="616"/>
    <x v="579"/>
    <x v="2"/>
    <x v="1"/>
    <x v="0"/>
    <x v="32"/>
    <m/>
    <m/>
    <x v="0"/>
    <x v="0"/>
    <x v="0"/>
    <x v="1"/>
    <x v="1"/>
    <x v="0"/>
    <x v="0"/>
    <x v="0"/>
    <x v="0"/>
    <x v="0"/>
    <s v="Aesthetics and arts"/>
    <m/>
    <m/>
    <x v="0"/>
  </r>
  <r>
    <x v="617"/>
    <x v="580"/>
    <x v="0"/>
    <x v="0"/>
    <x v="0"/>
    <x v="33"/>
    <m/>
    <m/>
    <x v="0"/>
    <x v="0"/>
    <x v="0"/>
    <x v="1"/>
    <x v="1"/>
    <x v="1"/>
    <x v="1"/>
    <x v="0"/>
    <x v="0"/>
    <x v="0"/>
    <s v="Science and technology"/>
    <s v="Aesthetics and arts"/>
    <m/>
    <x v="0"/>
  </r>
  <r>
    <x v="618"/>
    <x v="581"/>
    <x v="0"/>
    <x v="1"/>
    <x v="0"/>
    <x v="33"/>
    <m/>
    <m/>
    <x v="0"/>
    <x v="1"/>
    <x v="0"/>
    <x v="1"/>
    <x v="1"/>
    <x v="1"/>
    <x v="0"/>
    <x v="0"/>
    <x v="0"/>
    <x v="0"/>
    <s v="Justice and social (in)equality"/>
    <m/>
    <m/>
    <x v="0"/>
  </r>
  <r>
    <x v="619"/>
    <x v="582"/>
    <x v="0"/>
    <x v="0"/>
    <x v="1"/>
    <x v="33"/>
    <m/>
    <m/>
    <x v="0"/>
    <x v="1"/>
    <x v="0"/>
    <x v="1"/>
    <x v="1"/>
    <x v="1"/>
    <x v="0"/>
    <x v="0"/>
    <x v="0"/>
    <x v="0"/>
    <m/>
    <m/>
    <m/>
    <x v="61"/>
  </r>
  <r>
    <x v="620"/>
    <x v="583"/>
    <x v="0"/>
    <x v="0"/>
    <x v="0"/>
    <x v="33"/>
    <m/>
    <m/>
    <x v="0"/>
    <x v="1"/>
    <x v="0"/>
    <x v="1"/>
    <x v="1"/>
    <x v="1"/>
    <x v="0"/>
    <x v="0"/>
    <x v="0"/>
    <x v="0"/>
    <m/>
    <m/>
    <m/>
    <x v="0"/>
  </r>
  <r>
    <x v="621"/>
    <x v="584"/>
    <x v="1"/>
    <x v="0"/>
    <x v="0"/>
    <x v="33"/>
    <m/>
    <m/>
    <x v="0"/>
    <x v="1"/>
    <x v="0"/>
    <x v="1"/>
    <x v="1"/>
    <x v="1"/>
    <x v="0"/>
    <x v="0"/>
    <x v="0"/>
    <x v="0"/>
    <m/>
    <m/>
    <m/>
    <x v="0"/>
  </r>
  <r>
    <x v="622"/>
    <x v="585"/>
    <x v="1"/>
    <x v="1"/>
    <x v="0"/>
    <x v="33"/>
    <m/>
    <m/>
    <x v="0"/>
    <x v="1"/>
    <x v="0"/>
    <x v="1"/>
    <x v="1"/>
    <x v="1"/>
    <x v="0"/>
    <x v="0"/>
    <x v="0"/>
    <x v="0"/>
    <m/>
    <m/>
    <m/>
    <x v="0"/>
  </r>
  <r>
    <x v="623"/>
    <x v="583"/>
    <x v="1"/>
    <x v="0"/>
    <x v="0"/>
    <x v="33"/>
    <m/>
    <m/>
    <x v="0"/>
    <x v="1"/>
    <x v="0"/>
    <x v="1"/>
    <x v="1"/>
    <x v="1"/>
    <x v="0"/>
    <x v="0"/>
    <x v="0"/>
    <x v="0"/>
    <m/>
    <m/>
    <m/>
    <x v="0"/>
  </r>
  <r>
    <x v="624"/>
    <x v="586"/>
    <x v="1"/>
    <x v="1"/>
    <x v="0"/>
    <x v="33"/>
    <s v="Yes"/>
    <m/>
    <x v="0"/>
    <x v="0"/>
    <x v="0"/>
    <x v="1"/>
    <x v="0"/>
    <x v="1"/>
    <x v="0"/>
    <x v="0"/>
    <x v="0"/>
    <x v="0"/>
    <m/>
    <m/>
    <m/>
    <x v="0"/>
  </r>
  <r>
    <x v="625"/>
    <x v="587"/>
    <x v="2"/>
    <x v="0"/>
    <x v="0"/>
    <x v="33"/>
    <m/>
    <m/>
    <x v="0"/>
    <x v="1"/>
    <x v="0"/>
    <x v="0"/>
    <x v="1"/>
    <x v="1"/>
    <x v="0"/>
    <x v="0"/>
    <x v="0"/>
    <x v="0"/>
    <s v="Family and everyday life"/>
    <m/>
    <m/>
    <x v="0"/>
  </r>
  <r>
    <x v="626"/>
    <x v="588"/>
    <x v="2"/>
    <x v="0"/>
    <x v="0"/>
    <x v="33"/>
    <m/>
    <m/>
    <x v="0"/>
    <x v="1"/>
    <x v="0"/>
    <x v="1"/>
    <x v="1"/>
    <x v="1"/>
    <x v="1"/>
    <x v="0"/>
    <x v="0"/>
    <x v="0"/>
    <s v="Science and technology"/>
    <m/>
    <m/>
    <x v="0"/>
  </r>
  <r>
    <x v="627"/>
    <x v="585"/>
    <x v="2"/>
    <x v="1"/>
    <x v="0"/>
    <x v="33"/>
    <m/>
    <m/>
    <x v="0"/>
    <x v="1"/>
    <x v="0"/>
    <x v="1"/>
    <x v="1"/>
    <x v="1"/>
    <x v="0"/>
    <x v="0"/>
    <x v="0"/>
    <x v="0"/>
    <m/>
    <m/>
    <m/>
    <x v="0"/>
  </r>
  <r>
    <x v="628"/>
    <x v="589"/>
    <x v="2"/>
    <x v="0"/>
    <x v="0"/>
    <x v="33"/>
    <m/>
    <m/>
    <x v="0"/>
    <x v="1"/>
    <x v="0"/>
    <x v="1"/>
    <x v="1"/>
    <x v="1"/>
    <x v="0"/>
    <x v="0"/>
    <x v="0"/>
    <x v="0"/>
    <m/>
    <m/>
    <m/>
    <x v="0"/>
  </r>
  <r>
    <x v="629"/>
    <x v="590"/>
    <x v="2"/>
    <x v="0"/>
    <x v="0"/>
    <x v="33"/>
    <m/>
    <m/>
    <x v="0"/>
    <x v="1"/>
    <x v="0"/>
    <x v="1"/>
    <x v="0"/>
    <x v="1"/>
    <x v="0"/>
    <x v="0"/>
    <x v="0"/>
    <x v="0"/>
    <m/>
    <m/>
    <m/>
    <x v="0"/>
  </r>
  <r>
    <x v="630"/>
    <x v="591"/>
    <x v="0"/>
    <x v="3"/>
    <x v="0"/>
    <x v="34"/>
    <m/>
    <m/>
    <x v="0"/>
    <x v="0"/>
    <x v="0"/>
    <x v="0"/>
    <x v="1"/>
    <x v="1"/>
    <x v="0"/>
    <x v="0"/>
    <x v="0"/>
    <x v="0"/>
    <s v="Cultural movements"/>
    <m/>
    <s v="South America"/>
    <x v="0"/>
  </r>
  <r>
    <x v="631"/>
    <x v="592"/>
    <x v="1"/>
    <x v="0"/>
    <x v="0"/>
    <x v="34"/>
    <s v="Yes"/>
    <m/>
    <x v="0"/>
    <x v="0"/>
    <x v="0"/>
    <x v="1"/>
    <x v="1"/>
    <x v="0"/>
    <x v="0"/>
    <x v="0"/>
    <x v="0"/>
    <x v="0"/>
    <s v="Aesthetics and arts"/>
    <m/>
    <s v="South America"/>
    <x v="0"/>
  </r>
  <r>
    <x v="632"/>
    <x v="593"/>
    <x v="1"/>
    <x v="1"/>
    <x v="0"/>
    <x v="34"/>
    <s v="Yes"/>
    <m/>
    <x v="0"/>
    <x v="0"/>
    <x v="0"/>
    <x v="1"/>
    <x v="1"/>
    <x v="0"/>
    <x v="0"/>
    <x v="0"/>
    <x v="0"/>
    <x v="0"/>
    <s v="Gender and sexuality"/>
    <m/>
    <m/>
    <x v="0"/>
  </r>
  <r>
    <x v="633"/>
    <x v="594"/>
    <x v="1"/>
    <x v="0"/>
    <x v="0"/>
    <x v="34"/>
    <s v="Yes"/>
    <m/>
    <x v="0"/>
    <x v="0"/>
    <x v="0"/>
    <x v="0"/>
    <x v="1"/>
    <x v="1"/>
    <x v="0"/>
    <x v="0"/>
    <x v="0"/>
    <x v="0"/>
    <m/>
    <m/>
    <m/>
    <x v="0"/>
  </r>
  <r>
    <x v="634"/>
    <x v="595"/>
    <x v="1"/>
    <x v="0"/>
    <x v="0"/>
    <x v="34"/>
    <s v="Yes"/>
    <m/>
    <x v="0"/>
    <x v="0"/>
    <x v="0"/>
    <x v="1"/>
    <x v="1"/>
    <x v="1"/>
    <x v="1"/>
    <x v="0"/>
    <x v="0"/>
    <x v="1"/>
    <m/>
    <m/>
    <m/>
    <x v="0"/>
  </r>
  <r>
    <x v="635"/>
    <x v="596"/>
    <x v="1"/>
    <x v="0"/>
    <x v="0"/>
    <x v="34"/>
    <s v="Yes"/>
    <m/>
    <x v="0"/>
    <x v="0"/>
    <x v="0"/>
    <x v="1"/>
    <x v="1"/>
    <x v="0"/>
    <x v="0"/>
    <x v="0"/>
    <x v="0"/>
    <x v="0"/>
    <s v="World literature"/>
    <m/>
    <s v="South America"/>
    <x v="62"/>
  </r>
  <r>
    <x v="636"/>
    <x v="597"/>
    <x v="1"/>
    <x v="0"/>
    <x v="0"/>
    <x v="34"/>
    <s v="Yes"/>
    <m/>
    <x v="0"/>
    <x v="0"/>
    <x v="0"/>
    <x v="0"/>
    <x v="1"/>
    <x v="1"/>
    <x v="0"/>
    <x v="0"/>
    <x v="0"/>
    <x v="0"/>
    <s v="War, conflict and peace"/>
    <m/>
    <m/>
    <x v="63"/>
  </r>
  <r>
    <x v="637"/>
    <x v="598"/>
    <x v="2"/>
    <x v="1"/>
    <x v="0"/>
    <x v="34"/>
    <s v="Yes"/>
    <m/>
    <x v="0"/>
    <x v="0"/>
    <x v="0"/>
    <x v="1"/>
    <x v="1"/>
    <x v="1"/>
    <x v="0"/>
    <x v="1"/>
    <x v="0"/>
    <x v="0"/>
    <s v="Nature and the natural world"/>
    <s v="World literature"/>
    <s v="South America"/>
    <x v="62"/>
  </r>
  <r>
    <x v="638"/>
    <x v="599"/>
    <x v="2"/>
    <x v="1"/>
    <x v="0"/>
    <x v="34"/>
    <s v="Yes"/>
    <m/>
    <x v="0"/>
    <x v="0"/>
    <x v="0"/>
    <x v="1"/>
    <x v="1"/>
    <x v="0"/>
    <x v="0"/>
    <x v="0"/>
    <x v="0"/>
    <x v="0"/>
    <s v="Aesthetics and arts"/>
    <m/>
    <m/>
    <x v="0"/>
  </r>
  <r>
    <x v="639"/>
    <x v="600"/>
    <x v="2"/>
    <x v="0"/>
    <x v="0"/>
    <x v="34"/>
    <s v="Yes"/>
    <m/>
    <x v="0"/>
    <x v="0"/>
    <x v="0"/>
    <x v="1"/>
    <x v="0"/>
    <x v="1"/>
    <x v="0"/>
    <x v="0"/>
    <x v="0"/>
    <x v="0"/>
    <s v="Business and economy"/>
    <m/>
    <s v="South America"/>
    <x v="0"/>
  </r>
  <r>
    <x v="640"/>
    <x v="601"/>
    <x v="2"/>
    <x v="0"/>
    <x v="0"/>
    <x v="34"/>
    <s v="Yes"/>
    <m/>
    <x v="0"/>
    <x v="0"/>
    <x v="1"/>
    <x v="1"/>
    <x v="1"/>
    <x v="0"/>
    <x v="0"/>
    <x v="0"/>
    <x v="0"/>
    <x v="0"/>
    <s v="Aesthetics and arts"/>
    <s v="Beliefs"/>
    <s v="South America"/>
    <x v="63"/>
  </r>
  <r>
    <x v="641"/>
    <x v="602"/>
    <x v="2"/>
    <x v="1"/>
    <x v="0"/>
    <x v="34"/>
    <s v="Yes"/>
    <m/>
    <x v="0"/>
    <x v="0"/>
    <x v="0"/>
    <x v="1"/>
    <x v="0"/>
    <x v="1"/>
    <x v="0"/>
    <x v="0"/>
    <x v="0"/>
    <x v="0"/>
    <s v="Empire and (post)colonialism"/>
    <s v="War, conflict and peace"/>
    <m/>
    <x v="0"/>
  </r>
  <r>
    <x v="642"/>
    <x v="603"/>
    <x v="2"/>
    <x v="0"/>
    <x v="0"/>
    <x v="34"/>
    <s v="Yes"/>
    <m/>
    <x v="0"/>
    <x v="0"/>
    <x v="0"/>
    <x v="1"/>
    <x v="1"/>
    <x v="0"/>
    <x v="0"/>
    <x v="0"/>
    <x v="0"/>
    <x v="0"/>
    <s v="Aesthetics and arts"/>
    <m/>
    <m/>
    <x v="0"/>
  </r>
  <r>
    <x v="643"/>
    <x v="604"/>
    <x v="2"/>
    <x v="0"/>
    <x v="0"/>
    <x v="34"/>
    <s v="Yes"/>
    <m/>
    <x v="0"/>
    <x v="0"/>
    <x v="0"/>
    <x v="1"/>
    <x v="1"/>
    <x v="1"/>
    <x v="0"/>
    <x v="0"/>
    <x v="0"/>
    <x v="0"/>
    <m/>
    <m/>
    <m/>
    <x v="0"/>
  </r>
  <r>
    <x v="644"/>
    <x v="605"/>
    <x v="0"/>
    <x v="1"/>
    <x v="0"/>
    <x v="34"/>
    <m/>
    <m/>
    <x v="0"/>
    <x v="0"/>
    <x v="0"/>
    <x v="1"/>
    <x v="1"/>
    <x v="1"/>
    <x v="0"/>
    <x v="0"/>
    <x v="0"/>
    <x v="1"/>
    <m/>
    <m/>
    <m/>
    <x v="0"/>
  </r>
  <r>
    <x v="645"/>
    <x v="606"/>
    <x v="0"/>
    <x v="0"/>
    <x v="0"/>
    <x v="34"/>
    <m/>
    <m/>
    <x v="0"/>
    <x v="0"/>
    <x v="0"/>
    <x v="1"/>
    <x v="1"/>
    <x v="1"/>
    <x v="0"/>
    <x v="0"/>
    <x v="0"/>
    <x v="1"/>
    <m/>
    <m/>
    <m/>
    <x v="64"/>
  </r>
  <r>
    <x v="646"/>
    <x v="607"/>
    <x v="0"/>
    <x v="3"/>
    <x v="0"/>
    <x v="34"/>
    <m/>
    <m/>
    <x v="0"/>
    <x v="0"/>
    <x v="0"/>
    <x v="1"/>
    <x v="1"/>
    <x v="1"/>
    <x v="0"/>
    <x v="0"/>
    <x v="0"/>
    <x v="1"/>
    <m/>
    <m/>
    <m/>
    <x v="65"/>
  </r>
  <r>
    <x v="647"/>
    <x v="608"/>
    <x v="1"/>
    <x v="3"/>
    <x v="0"/>
    <x v="34"/>
    <m/>
    <m/>
    <x v="0"/>
    <x v="0"/>
    <x v="0"/>
    <x v="1"/>
    <x v="1"/>
    <x v="1"/>
    <x v="0"/>
    <x v="0"/>
    <x v="0"/>
    <x v="1"/>
    <m/>
    <m/>
    <m/>
    <x v="66"/>
  </r>
  <r>
    <x v="648"/>
    <x v="609"/>
    <x v="2"/>
    <x v="3"/>
    <x v="0"/>
    <x v="34"/>
    <m/>
    <m/>
    <x v="0"/>
    <x v="0"/>
    <x v="0"/>
    <x v="1"/>
    <x v="1"/>
    <x v="1"/>
    <x v="0"/>
    <x v="0"/>
    <x v="0"/>
    <x v="1"/>
    <m/>
    <m/>
    <m/>
    <x v="67"/>
  </r>
  <r>
    <x v="649"/>
    <x v="610"/>
    <x v="2"/>
    <x v="3"/>
    <x v="0"/>
    <x v="34"/>
    <m/>
    <m/>
    <x v="0"/>
    <x v="0"/>
    <x v="0"/>
    <x v="1"/>
    <x v="1"/>
    <x v="1"/>
    <x v="0"/>
    <x v="0"/>
    <x v="0"/>
    <x v="1"/>
    <m/>
    <m/>
    <m/>
    <x v="68"/>
  </r>
  <r>
    <x v="650"/>
    <x v="611"/>
    <x v="0"/>
    <x v="3"/>
    <x v="0"/>
    <x v="34"/>
    <m/>
    <m/>
    <x v="0"/>
    <x v="0"/>
    <x v="0"/>
    <x v="1"/>
    <x v="1"/>
    <x v="1"/>
    <x v="0"/>
    <x v="0"/>
    <x v="0"/>
    <x v="1"/>
    <m/>
    <m/>
    <m/>
    <x v="0"/>
  </r>
  <r>
    <x v="651"/>
    <x v="612"/>
    <x v="0"/>
    <x v="3"/>
    <x v="0"/>
    <x v="34"/>
    <m/>
    <m/>
    <x v="0"/>
    <x v="0"/>
    <x v="0"/>
    <x v="1"/>
    <x v="1"/>
    <x v="1"/>
    <x v="0"/>
    <x v="0"/>
    <x v="0"/>
    <x v="1"/>
    <m/>
    <m/>
    <m/>
    <x v="69"/>
  </r>
  <r>
    <x v="652"/>
    <x v="613"/>
    <x v="0"/>
    <x v="3"/>
    <x v="0"/>
    <x v="34"/>
    <m/>
    <m/>
    <x v="0"/>
    <x v="0"/>
    <x v="0"/>
    <x v="1"/>
    <x v="1"/>
    <x v="1"/>
    <x v="0"/>
    <x v="0"/>
    <x v="0"/>
    <x v="1"/>
    <m/>
    <m/>
    <m/>
    <x v="70"/>
  </r>
  <r>
    <x v="653"/>
    <x v="614"/>
    <x v="0"/>
    <x v="3"/>
    <x v="0"/>
    <x v="34"/>
    <s v="Yes"/>
    <m/>
    <x v="0"/>
    <x v="0"/>
    <x v="0"/>
    <x v="1"/>
    <x v="1"/>
    <x v="1"/>
    <x v="0"/>
    <x v="0"/>
    <x v="0"/>
    <x v="1"/>
    <m/>
    <m/>
    <m/>
    <x v="0"/>
  </r>
  <r>
    <x v="654"/>
    <x v="615"/>
    <x v="1"/>
    <x v="3"/>
    <x v="0"/>
    <x v="34"/>
    <s v="Yes"/>
    <m/>
    <x v="0"/>
    <x v="0"/>
    <x v="0"/>
    <x v="1"/>
    <x v="1"/>
    <x v="1"/>
    <x v="0"/>
    <x v="0"/>
    <x v="0"/>
    <x v="1"/>
    <m/>
    <m/>
    <m/>
    <x v="0"/>
  </r>
  <r>
    <x v="655"/>
    <x v="328"/>
    <x v="1"/>
    <x v="1"/>
    <x v="0"/>
    <x v="35"/>
    <m/>
    <m/>
    <x v="0"/>
    <x v="0"/>
    <x v="0"/>
    <x v="1"/>
    <x v="1"/>
    <x v="1"/>
    <x v="1"/>
    <x v="0"/>
    <x v="0"/>
    <x v="0"/>
    <s v="Brains and cognition"/>
    <m/>
    <m/>
    <x v="0"/>
  </r>
  <r>
    <x v="656"/>
    <x v="616"/>
    <x v="1"/>
    <x v="1"/>
    <x v="1"/>
    <x v="35"/>
    <m/>
    <m/>
    <x v="0"/>
    <x v="0"/>
    <x v="0"/>
    <x v="1"/>
    <x v="1"/>
    <x v="1"/>
    <x v="0"/>
    <x v="0"/>
    <x v="0"/>
    <x v="0"/>
    <m/>
    <m/>
    <m/>
    <x v="0"/>
  </r>
  <r>
    <x v="657"/>
    <x v="616"/>
    <x v="1"/>
    <x v="0"/>
    <x v="0"/>
    <x v="35"/>
    <m/>
    <m/>
    <x v="0"/>
    <x v="0"/>
    <x v="0"/>
    <x v="1"/>
    <x v="1"/>
    <x v="1"/>
    <x v="0"/>
    <x v="0"/>
    <x v="1"/>
    <x v="0"/>
    <m/>
    <m/>
    <m/>
    <x v="71"/>
  </r>
  <r>
    <x v="658"/>
    <x v="617"/>
    <x v="1"/>
    <x v="3"/>
    <x v="0"/>
    <x v="35"/>
    <m/>
    <m/>
    <x v="0"/>
    <x v="0"/>
    <x v="0"/>
    <x v="1"/>
    <x v="1"/>
    <x v="1"/>
    <x v="0"/>
    <x v="0"/>
    <x v="1"/>
    <x v="0"/>
    <m/>
    <m/>
    <m/>
    <x v="72"/>
  </r>
  <r>
    <x v="659"/>
    <x v="617"/>
    <x v="1"/>
    <x v="1"/>
    <x v="1"/>
    <x v="35"/>
    <m/>
    <m/>
    <x v="0"/>
    <x v="0"/>
    <x v="0"/>
    <x v="1"/>
    <x v="1"/>
    <x v="1"/>
    <x v="0"/>
    <x v="0"/>
    <x v="1"/>
    <x v="0"/>
    <m/>
    <m/>
    <m/>
    <x v="0"/>
  </r>
  <r>
    <x v="660"/>
    <x v="617"/>
    <x v="1"/>
    <x v="0"/>
    <x v="1"/>
    <x v="35"/>
    <m/>
    <m/>
    <x v="0"/>
    <x v="0"/>
    <x v="0"/>
    <x v="1"/>
    <x v="1"/>
    <x v="1"/>
    <x v="0"/>
    <x v="0"/>
    <x v="1"/>
    <x v="0"/>
    <m/>
    <m/>
    <m/>
    <x v="0"/>
  </r>
  <r>
    <x v="661"/>
    <x v="287"/>
    <x v="1"/>
    <x v="1"/>
    <x v="0"/>
    <x v="35"/>
    <m/>
    <m/>
    <x v="0"/>
    <x v="0"/>
    <x v="0"/>
    <x v="1"/>
    <x v="1"/>
    <x v="1"/>
    <x v="0"/>
    <x v="0"/>
    <x v="0"/>
    <x v="0"/>
    <m/>
    <m/>
    <m/>
    <x v="0"/>
  </r>
  <r>
    <x v="662"/>
    <x v="618"/>
    <x v="1"/>
    <x v="0"/>
    <x v="1"/>
    <x v="35"/>
    <m/>
    <m/>
    <x v="0"/>
    <x v="0"/>
    <x v="0"/>
    <x v="1"/>
    <x v="1"/>
    <x v="1"/>
    <x v="0"/>
    <x v="0"/>
    <x v="0"/>
    <x v="0"/>
    <m/>
    <m/>
    <m/>
    <x v="0"/>
  </r>
  <r>
    <x v="663"/>
    <x v="619"/>
    <x v="1"/>
    <x v="0"/>
    <x v="1"/>
    <x v="35"/>
    <m/>
    <m/>
    <x v="0"/>
    <x v="0"/>
    <x v="1"/>
    <x v="1"/>
    <x v="1"/>
    <x v="1"/>
    <x v="0"/>
    <x v="0"/>
    <x v="0"/>
    <x v="0"/>
    <s v="Health "/>
    <s v="Brains and cognition"/>
    <m/>
    <x v="0"/>
  </r>
  <r>
    <x v="664"/>
    <x v="620"/>
    <x v="1"/>
    <x v="0"/>
    <x v="1"/>
    <x v="35"/>
    <m/>
    <m/>
    <x v="0"/>
    <x v="0"/>
    <x v="0"/>
    <x v="1"/>
    <x v="1"/>
    <x v="1"/>
    <x v="1"/>
    <x v="0"/>
    <x v="0"/>
    <x v="0"/>
    <s v="Science and technology"/>
    <m/>
    <m/>
    <x v="0"/>
  </r>
  <r>
    <x v="665"/>
    <x v="621"/>
    <x v="1"/>
    <x v="0"/>
    <x v="1"/>
    <x v="35"/>
    <m/>
    <m/>
    <x v="0"/>
    <x v="0"/>
    <x v="0"/>
    <x v="1"/>
    <x v="1"/>
    <x v="1"/>
    <x v="1"/>
    <x v="0"/>
    <x v="0"/>
    <x v="0"/>
    <s v="Science and technology"/>
    <s v="Trust and security"/>
    <m/>
    <x v="0"/>
  </r>
  <r>
    <x v="666"/>
    <x v="622"/>
    <x v="1"/>
    <x v="0"/>
    <x v="1"/>
    <x v="35"/>
    <m/>
    <m/>
    <x v="0"/>
    <x v="0"/>
    <x v="0"/>
    <x v="1"/>
    <x v="1"/>
    <x v="1"/>
    <x v="0"/>
    <x v="1"/>
    <x v="0"/>
    <x v="0"/>
    <s v="Nature and the natural world"/>
    <m/>
    <m/>
    <x v="0"/>
  </r>
  <r>
    <x v="667"/>
    <x v="623"/>
    <x v="1"/>
    <x v="0"/>
    <x v="1"/>
    <x v="35"/>
    <m/>
    <m/>
    <x v="0"/>
    <x v="0"/>
    <x v="0"/>
    <x v="1"/>
    <x v="1"/>
    <x v="1"/>
    <x v="0"/>
    <x v="0"/>
    <x v="0"/>
    <x v="0"/>
    <m/>
    <m/>
    <m/>
    <x v="0"/>
  </r>
  <r>
    <x v="668"/>
    <x v="624"/>
    <x v="1"/>
    <x v="0"/>
    <x v="1"/>
    <x v="35"/>
    <m/>
    <m/>
    <x v="0"/>
    <x v="0"/>
    <x v="0"/>
    <x v="1"/>
    <x v="1"/>
    <x v="1"/>
    <x v="0"/>
    <x v="0"/>
    <x v="0"/>
    <x v="0"/>
    <m/>
    <m/>
    <m/>
    <x v="0"/>
  </r>
  <r>
    <x v="669"/>
    <x v="620"/>
    <x v="1"/>
    <x v="1"/>
    <x v="1"/>
    <x v="35"/>
    <m/>
    <m/>
    <x v="0"/>
    <x v="0"/>
    <x v="0"/>
    <x v="1"/>
    <x v="1"/>
    <x v="1"/>
    <x v="1"/>
    <x v="0"/>
    <x v="0"/>
    <x v="0"/>
    <s v="Science and technology"/>
    <m/>
    <m/>
    <x v="0"/>
  </r>
  <r>
    <x v="670"/>
    <x v="289"/>
    <x v="1"/>
    <x v="1"/>
    <x v="1"/>
    <x v="35"/>
    <m/>
    <m/>
    <x v="0"/>
    <x v="0"/>
    <x v="0"/>
    <x v="1"/>
    <x v="1"/>
    <x v="1"/>
    <x v="0"/>
    <x v="0"/>
    <x v="0"/>
    <x v="0"/>
    <m/>
    <m/>
    <m/>
    <x v="0"/>
  </r>
  <r>
    <x v="671"/>
    <x v="625"/>
    <x v="1"/>
    <x v="1"/>
    <x v="1"/>
    <x v="35"/>
    <m/>
    <m/>
    <x v="0"/>
    <x v="0"/>
    <x v="0"/>
    <x v="0"/>
    <x v="1"/>
    <x v="1"/>
    <x v="0"/>
    <x v="1"/>
    <x v="0"/>
    <x v="0"/>
    <s v="Justice and social (in)equality"/>
    <s v="Nature and the natural world"/>
    <m/>
    <x v="0"/>
  </r>
  <r>
    <x v="672"/>
    <x v="287"/>
    <x v="1"/>
    <x v="1"/>
    <x v="1"/>
    <x v="35"/>
    <m/>
    <m/>
    <x v="0"/>
    <x v="0"/>
    <x v="0"/>
    <x v="1"/>
    <x v="1"/>
    <x v="1"/>
    <x v="0"/>
    <x v="0"/>
    <x v="0"/>
    <x v="0"/>
    <m/>
    <m/>
    <m/>
    <x v="0"/>
  </r>
  <r>
    <x v="673"/>
    <x v="626"/>
    <x v="1"/>
    <x v="1"/>
    <x v="1"/>
    <x v="35"/>
    <m/>
    <m/>
    <x v="0"/>
    <x v="0"/>
    <x v="0"/>
    <x v="1"/>
    <x v="1"/>
    <x v="1"/>
    <x v="1"/>
    <x v="0"/>
    <x v="0"/>
    <x v="0"/>
    <s v="Science and technology"/>
    <m/>
    <m/>
    <x v="0"/>
  </r>
  <r>
    <x v="674"/>
    <x v="625"/>
    <x v="1"/>
    <x v="0"/>
    <x v="0"/>
    <x v="35"/>
    <m/>
    <m/>
    <x v="0"/>
    <x v="0"/>
    <x v="0"/>
    <x v="0"/>
    <x v="1"/>
    <x v="1"/>
    <x v="0"/>
    <x v="1"/>
    <x v="0"/>
    <x v="0"/>
    <s v="Justice and social (in)equality"/>
    <s v="Nature and the natural world"/>
    <m/>
    <x v="0"/>
  </r>
  <r>
    <x v="675"/>
    <x v="626"/>
    <x v="1"/>
    <x v="1"/>
    <x v="0"/>
    <x v="35"/>
    <m/>
    <m/>
    <x v="0"/>
    <x v="0"/>
    <x v="0"/>
    <x v="1"/>
    <x v="1"/>
    <x v="1"/>
    <x v="1"/>
    <x v="0"/>
    <x v="0"/>
    <x v="0"/>
    <s v="Science and technology"/>
    <m/>
    <m/>
    <x v="0"/>
  </r>
  <r>
    <x v="676"/>
    <x v="618"/>
    <x v="1"/>
    <x v="0"/>
    <x v="0"/>
    <x v="35"/>
    <m/>
    <m/>
    <x v="0"/>
    <x v="0"/>
    <x v="0"/>
    <x v="1"/>
    <x v="1"/>
    <x v="1"/>
    <x v="0"/>
    <x v="0"/>
    <x v="0"/>
    <x v="0"/>
    <m/>
    <m/>
    <m/>
    <x v="0"/>
  </r>
  <r>
    <x v="677"/>
    <x v="627"/>
    <x v="1"/>
    <x v="0"/>
    <x v="0"/>
    <x v="35"/>
    <m/>
    <m/>
    <x v="0"/>
    <x v="0"/>
    <x v="0"/>
    <x v="0"/>
    <x v="1"/>
    <x v="1"/>
    <x v="0"/>
    <x v="1"/>
    <x v="0"/>
    <x v="0"/>
    <s v="Justice and social (in)equality"/>
    <s v="Nature and the natural world"/>
    <m/>
    <x v="73"/>
  </r>
  <r>
    <x v="678"/>
    <x v="628"/>
    <x v="1"/>
    <x v="0"/>
    <x v="1"/>
    <x v="35"/>
    <m/>
    <m/>
    <x v="0"/>
    <x v="0"/>
    <x v="1"/>
    <x v="1"/>
    <x v="1"/>
    <x v="1"/>
    <x v="1"/>
    <x v="0"/>
    <x v="0"/>
    <x v="0"/>
    <m/>
    <m/>
    <m/>
    <x v="0"/>
  </r>
  <r>
    <x v="679"/>
    <x v="628"/>
    <x v="1"/>
    <x v="0"/>
    <x v="0"/>
    <x v="35"/>
    <m/>
    <m/>
    <x v="0"/>
    <x v="0"/>
    <x v="1"/>
    <x v="1"/>
    <x v="1"/>
    <x v="1"/>
    <x v="1"/>
    <x v="0"/>
    <x v="0"/>
    <x v="0"/>
    <m/>
    <m/>
    <m/>
    <x v="0"/>
  </r>
  <r>
    <x v="680"/>
    <x v="289"/>
    <x v="1"/>
    <x v="1"/>
    <x v="0"/>
    <x v="35"/>
    <m/>
    <m/>
    <x v="0"/>
    <x v="0"/>
    <x v="0"/>
    <x v="1"/>
    <x v="1"/>
    <x v="1"/>
    <x v="0"/>
    <x v="0"/>
    <x v="0"/>
    <x v="0"/>
    <m/>
    <m/>
    <m/>
    <x v="0"/>
  </r>
  <r>
    <x v="681"/>
    <x v="629"/>
    <x v="1"/>
    <x v="0"/>
    <x v="1"/>
    <x v="35"/>
    <m/>
    <m/>
    <x v="0"/>
    <x v="1"/>
    <x v="0"/>
    <x v="1"/>
    <x v="1"/>
    <x v="1"/>
    <x v="0"/>
    <x v="0"/>
    <x v="0"/>
    <x v="0"/>
    <s v="Health "/>
    <s v="Science and technology"/>
    <m/>
    <x v="0"/>
  </r>
  <r>
    <x v="682"/>
    <x v="630"/>
    <x v="1"/>
    <x v="0"/>
    <x v="0"/>
    <x v="35"/>
    <m/>
    <m/>
    <x v="0"/>
    <x v="1"/>
    <x v="0"/>
    <x v="1"/>
    <x v="1"/>
    <x v="1"/>
    <x v="0"/>
    <x v="0"/>
    <x v="0"/>
    <x v="0"/>
    <s v="Health "/>
    <s v="Science and technology"/>
    <m/>
    <x v="0"/>
  </r>
  <r>
    <x v="683"/>
    <x v="616"/>
    <x v="1"/>
    <x v="1"/>
    <x v="0"/>
    <x v="35"/>
    <m/>
    <m/>
    <x v="0"/>
    <x v="0"/>
    <x v="0"/>
    <x v="1"/>
    <x v="1"/>
    <x v="1"/>
    <x v="0"/>
    <x v="0"/>
    <x v="0"/>
    <x v="0"/>
    <m/>
    <m/>
    <m/>
    <x v="0"/>
  </r>
  <r>
    <x v="684"/>
    <x v="616"/>
    <x v="1"/>
    <x v="0"/>
    <x v="1"/>
    <x v="35"/>
    <m/>
    <m/>
    <x v="0"/>
    <x v="0"/>
    <x v="0"/>
    <x v="1"/>
    <x v="1"/>
    <x v="1"/>
    <x v="0"/>
    <x v="0"/>
    <x v="1"/>
    <x v="0"/>
    <m/>
    <m/>
    <m/>
    <x v="71"/>
  </r>
  <r>
    <x v="685"/>
    <x v="631"/>
    <x v="1"/>
    <x v="0"/>
    <x v="1"/>
    <x v="35"/>
    <m/>
    <m/>
    <x v="1"/>
    <x v="0"/>
    <x v="1"/>
    <x v="1"/>
    <x v="1"/>
    <x v="1"/>
    <x v="1"/>
    <x v="0"/>
    <x v="0"/>
    <x v="0"/>
    <m/>
    <m/>
    <m/>
    <x v="0"/>
  </r>
  <r>
    <x v="686"/>
    <x v="632"/>
    <x v="1"/>
    <x v="3"/>
    <x v="0"/>
    <x v="35"/>
    <m/>
    <m/>
    <x v="0"/>
    <x v="0"/>
    <x v="0"/>
    <x v="1"/>
    <x v="1"/>
    <x v="1"/>
    <x v="0"/>
    <x v="0"/>
    <x v="1"/>
    <x v="0"/>
    <m/>
    <m/>
    <m/>
    <x v="74"/>
  </r>
  <r>
    <x v="687"/>
    <x v="632"/>
    <x v="1"/>
    <x v="1"/>
    <x v="1"/>
    <x v="35"/>
    <m/>
    <m/>
    <x v="0"/>
    <x v="0"/>
    <x v="0"/>
    <x v="1"/>
    <x v="1"/>
    <x v="1"/>
    <x v="0"/>
    <x v="0"/>
    <x v="1"/>
    <x v="0"/>
    <m/>
    <m/>
    <m/>
    <x v="74"/>
  </r>
  <r>
    <x v="688"/>
    <x v="632"/>
    <x v="1"/>
    <x v="0"/>
    <x v="1"/>
    <x v="35"/>
    <m/>
    <m/>
    <x v="0"/>
    <x v="0"/>
    <x v="0"/>
    <x v="1"/>
    <x v="1"/>
    <x v="1"/>
    <x v="0"/>
    <x v="0"/>
    <x v="1"/>
    <x v="0"/>
    <m/>
    <m/>
    <m/>
    <x v="74"/>
  </r>
  <r>
    <x v="689"/>
    <x v="633"/>
    <x v="1"/>
    <x v="1"/>
    <x v="1"/>
    <x v="35"/>
    <m/>
    <m/>
    <x v="0"/>
    <x v="0"/>
    <x v="0"/>
    <x v="1"/>
    <x v="1"/>
    <x v="1"/>
    <x v="0"/>
    <x v="0"/>
    <x v="1"/>
    <x v="0"/>
    <s v="Creativity and innovation"/>
    <m/>
    <m/>
    <x v="0"/>
  </r>
  <r>
    <x v="690"/>
    <x v="634"/>
    <x v="1"/>
    <x v="1"/>
    <x v="1"/>
    <x v="35"/>
    <m/>
    <m/>
    <x v="0"/>
    <x v="0"/>
    <x v="0"/>
    <x v="1"/>
    <x v="1"/>
    <x v="1"/>
    <x v="0"/>
    <x v="0"/>
    <x v="0"/>
    <x v="0"/>
    <m/>
    <m/>
    <m/>
    <x v="0"/>
  </r>
  <r>
    <x v="691"/>
    <x v="634"/>
    <x v="1"/>
    <x v="0"/>
    <x v="1"/>
    <x v="35"/>
    <m/>
    <m/>
    <x v="0"/>
    <x v="0"/>
    <x v="0"/>
    <x v="1"/>
    <x v="1"/>
    <x v="1"/>
    <x v="0"/>
    <x v="0"/>
    <x v="0"/>
    <x v="0"/>
    <m/>
    <m/>
    <m/>
    <x v="0"/>
  </r>
  <r>
    <x v="692"/>
    <x v="635"/>
    <x v="1"/>
    <x v="0"/>
    <x v="1"/>
    <x v="35"/>
    <m/>
    <m/>
    <x v="1"/>
    <x v="1"/>
    <x v="0"/>
    <x v="1"/>
    <x v="1"/>
    <x v="1"/>
    <x v="1"/>
    <x v="0"/>
    <x v="0"/>
    <x v="0"/>
    <m/>
    <m/>
    <m/>
    <x v="0"/>
  </r>
  <r>
    <x v="693"/>
    <x v="636"/>
    <x v="1"/>
    <x v="0"/>
    <x v="1"/>
    <x v="35"/>
    <m/>
    <m/>
    <x v="0"/>
    <x v="0"/>
    <x v="0"/>
    <x v="1"/>
    <x v="1"/>
    <x v="1"/>
    <x v="0"/>
    <x v="0"/>
    <x v="1"/>
    <x v="0"/>
    <s v="Justice and social (in)equality"/>
    <m/>
    <m/>
    <x v="0"/>
  </r>
  <r>
    <x v="694"/>
    <x v="637"/>
    <x v="1"/>
    <x v="1"/>
    <x v="1"/>
    <x v="35"/>
    <m/>
    <m/>
    <x v="0"/>
    <x v="0"/>
    <x v="0"/>
    <x v="1"/>
    <x v="1"/>
    <x v="1"/>
    <x v="0"/>
    <x v="0"/>
    <x v="0"/>
    <x v="0"/>
    <m/>
    <m/>
    <m/>
    <x v="0"/>
  </r>
  <r>
    <x v="695"/>
    <x v="638"/>
    <x v="1"/>
    <x v="0"/>
    <x v="1"/>
    <x v="35"/>
    <m/>
    <m/>
    <x v="0"/>
    <x v="0"/>
    <x v="0"/>
    <x v="1"/>
    <x v="1"/>
    <x v="1"/>
    <x v="0"/>
    <x v="0"/>
    <x v="0"/>
    <x v="0"/>
    <m/>
    <m/>
    <m/>
    <x v="0"/>
  </r>
  <r>
    <x v="696"/>
    <x v="638"/>
    <x v="1"/>
    <x v="0"/>
    <x v="0"/>
    <x v="35"/>
    <m/>
    <m/>
    <x v="0"/>
    <x v="0"/>
    <x v="0"/>
    <x v="1"/>
    <x v="1"/>
    <x v="1"/>
    <x v="0"/>
    <x v="0"/>
    <x v="0"/>
    <x v="0"/>
    <m/>
    <m/>
    <m/>
    <x v="0"/>
  </r>
  <r>
    <x v="697"/>
    <x v="639"/>
    <x v="1"/>
    <x v="0"/>
    <x v="1"/>
    <x v="35"/>
    <m/>
    <m/>
    <x v="0"/>
    <x v="0"/>
    <x v="0"/>
    <x v="1"/>
    <x v="1"/>
    <x v="1"/>
    <x v="0"/>
    <x v="0"/>
    <x v="1"/>
    <x v="0"/>
    <s v="Creativity and innovation"/>
    <m/>
    <m/>
    <x v="0"/>
  </r>
  <r>
    <x v="698"/>
    <x v="640"/>
    <x v="1"/>
    <x v="1"/>
    <x v="1"/>
    <x v="35"/>
    <m/>
    <m/>
    <x v="0"/>
    <x v="0"/>
    <x v="0"/>
    <x v="1"/>
    <x v="1"/>
    <x v="1"/>
    <x v="0"/>
    <x v="0"/>
    <x v="0"/>
    <x v="0"/>
    <m/>
    <m/>
    <m/>
    <x v="0"/>
  </r>
  <r>
    <x v="699"/>
    <x v="640"/>
    <x v="1"/>
    <x v="1"/>
    <x v="0"/>
    <x v="35"/>
    <m/>
    <m/>
    <x v="0"/>
    <x v="0"/>
    <x v="0"/>
    <x v="1"/>
    <x v="1"/>
    <x v="1"/>
    <x v="0"/>
    <x v="0"/>
    <x v="0"/>
    <x v="0"/>
    <m/>
    <m/>
    <m/>
    <x v="72"/>
  </r>
  <r>
    <x v="700"/>
    <x v="641"/>
    <x v="1"/>
    <x v="0"/>
    <x v="1"/>
    <x v="35"/>
    <m/>
    <m/>
    <x v="0"/>
    <x v="0"/>
    <x v="0"/>
    <x v="1"/>
    <x v="1"/>
    <x v="1"/>
    <x v="1"/>
    <x v="0"/>
    <x v="0"/>
    <x v="0"/>
    <s v="Science and technology"/>
    <m/>
    <m/>
    <x v="0"/>
  </r>
  <r>
    <x v="701"/>
    <x v="290"/>
    <x v="2"/>
    <x v="0"/>
    <x v="0"/>
    <x v="35"/>
    <m/>
    <m/>
    <x v="0"/>
    <x v="0"/>
    <x v="0"/>
    <x v="1"/>
    <x v="1"/>
    <x v="1"/>
    <x v="0"/>
    <x v="0"/>
    <x v="0"/>
    <x v="0"/>
    <m/>
    <m/>
    <m/>
    <x v="0"/>
  </r>
  <r>
    <x v="702"/>
    <x v="290"/>
    <x v="2"/>
    <x v="0"/>
    <x v="1"/>
    <x v="35"/>
    <m/>
    <m/>
    <x v="0"/>
    <x v="0"/>
    <x v="0"/>
    <x v="1"/>
    <x v="1"/>
    <x v="1"/>
    <x v="0"/>
    <x v="0"/>
    <x v="0"/>
    <x v="0"/>
    <m/>
    <m/>
    <m/>
    <x v="0"/>
  </r>
  <r>
    <x v="703"/>
    <x v="642"/>
    <x v="2"/>
    <x v="0"/>
    <x v="1"/>
    <x v="35"/>
    <m/>
    <m/>
    <x v="0"/>
    <x v="0"/>
    <x v="0"/>
    <x v="1"/>
    <x v="1"/>
    <x v="1"/>
    <x v="0"/>
    <x v="0"/>
    <x v="0"/>
    <x v="0"/>
    <m/>
    <m/>
    <m/>
    <x v="0"/>
  </r>
  <r>
    <x v="704"/>
    <x v="642"/>
    <x v="2"/>
    <x v="0"/>
    <x v="0"/>
    <x v="35"/>
    <m/>
    <m/>
    <x v="0"/>
    <x v="0"/>
    <x v="0"/>
    <x v="1"/>
    <x v="1"/>
    <x v="1"/>
    <x v="0"/>
    <x v="0"/>
    <x v="0"/>
    <x v="0"/>
    <m/>
    <m/>
    <m/>
    <x v="0"/>
  </r>
  <r>
    <x v="705"/>
    <x v="294"/>
    <x v="1"/>
    <x v="1"/>
    <x v="1"/>
    <x v="35"/>
    <m/>
    <m/>
    <x v="0"/>
    <x v="0"/>
    <x v="0"/>
    <x v="1"/>
    <x v="1"/>
    <x v="1"/>
    <x v="0"/>
    <x v="0"/>
    <x v="0"/>
    <x v="0"/>
    <m/>
    <m/>
    <m/>
    <x v="0"/>
  </r>
  <r>
    <x v="706"/>
    <x v="294"/>
    <x v="1"/>
    <x v="1"/>
    <x v="0"/>
    <x v="35"/>
    <m/>
    <m/>
    <x v="0"/>
    <x v="0"/>
    <x v="0"/>
    <x v="1"/>
    <x v="1"/>
    <x v="1"/>
    <x v="0"/>
    <x v="0"/>
    <x v="0"/>
    <x v="0"/>
    <m/>
    <m/>
    <m/>
    <x v="0"/>
  </r>
  <r>
    <x v="707"/>
    <x v="295"/>
    <x v="2"/>
    <x v="1"/>
    <x v="1"/>
    <x v="35"/>
    <m/>
    <m/>
    <x v="0"/>
    <x v="0"/>
    <x v="0"/>
    <x v="1"/>
    <x v="1"/>
    <x v="1"/>
    <x v="0"/>
    <x v="1"/>
    <x v="0"/>
    <x v="0"/>
    <s v="Climate change"/>
    <m/>
    <m/>
    <x v="0"/>
  </r>
  <r>
    <x v="708"/>
    <x v="295"/>
    <x v="2"/>
    <x v="1"/>
    <x v="0"/>
    <x v="35"/>
    <m/>
    <m/>
    <x v="0"/>
    <x v="0"/>
    <x v="0"/>
    <x v="1"/>
    <x v="1"/>
    <x v="1"/>
    <x v="0"/>
    <x v="1"/>
    <x v="0"/>
    <x v="0"/>
    <s v="Climate change"/>
    <m/>
    <m/>
    <x v="0"/>
  </r>
  <r>
    <x v="709"/>
    <x v="643"/>
    <x v="1"/>
    <x v="1"/>
    <x v="1"/>
    <x v="36"/>
    <m/>
    <m/>
    <x v="0"/>
    <x v="0"/>
    <x v="0"/>
    <x v="1"/>
    <x v="1"/>
    <x v="1"/>
    <x v="0"/>
    <x v="0"/>
    <x v="0"/>
    <x v="1"/>
    <m/>
    <m/>
    <m/>
    <x v="75"/>
  </r>
  <r>
    <x v="710"/>
    <x v="643"/>
    <x v="1"/>
    <x v="0"/>
    <x v="1"/>
    <x v="36"/>
    <m/>
    <m/>
    <x v="0"/>
    <x v="0"/>
    <x v="0"/>
    <x v="1"/>
    <x v="1"/>
    <x v="1"/>
    <x v="0"/>
    <x v="0"/>
    <x v="0"/>
    <x v="1"/>
    <m/>
    <m/>
    <m/>
    <x v="75"/>
  </r>
  <r>
    <x v="711"/>
    <x v="644"/>
    <x v="1"/>
    <x v="0"/>
    <x v="1"/>
    <x v="36"/>
    <m/>
    <m/>
    <x v="0"/>
    <x v="0"/>
    <x v="0"/>
    <x v="1"/>
    <x v="1"/>
    <x v="1"/>
    <x v="0"/>
    <x v="0"/>
    <x v="0"/>
    <x v="0"/>
    <m/>
    <m/>
    <m/>
    <x v="76"/>
  </r>
  <r>
    <x v="712"/>
    <x v="645"/>
    <x v="2"/>
    <x v="5"/>
    <x v="2"/>
    <x v="37"/>
    <m/>
    <m/>
    <x v="0"/>
    <x v="0"/>
    <x v="0"/>
    <x v="1"/>
    <x v="1"/>
    <x v="1"/>
    <x v="0"/>
    <x v="0"/>
    <x v="0"/>
    <x v="1"/>
    <m/>
    <m/>
    <m/>
    <x v="7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multipleFieldFilters="0">
  <location ref="B12:G19" firstHeaderRow="1" firstDataRow="1" firstDataCol="6" rowPageCount="10" colPageCount="1"/>
  <pivotFields count="22">
    <pivotField axis="axisRow" compact="0" outline="0" showAll="0" defaultSubtotal="0">
      <items count="1339">
        <item m="1" x="720"/>
        <item m="1" x="1015"/>
        <item m="1" x="1228"/>
        <item m="1" x="1016"/>
        <item m="1" x="1323"/>
        <item m="1" x="1302"/>
        <item m="1" x="1195"/>
        <item m="1" x="1017"/>
        <item m="1" x="1258"/>
        <item m="1" x="1263"/>
        <item m="1" x="733"/>
        <item m="1" x="1120"/>
        <item m="1" x="925"/>
        <item m="1" x="1018"/>
        <item m="1" x="995"/>
        <item x="29"/>
        <item x="30"/>
        <item x="31"/>
        <item m="1" x="737"/>
        <item m="1" x="1224"/>
        <item m="1" x="1327"/>
        <item m="1" x="738"/>
        <item x="35"/>
        <item m="1" x="739"/>
        <item x="38"/>
        <item m="1" x="1221"/>
        <item m="1" x="742"/>
        <item m="1" x="743"/>
        <item m="1" x="744"/>
        <item m="1" x="1024"/>
        <item m="1" x="1025"/>
        <item x="46"/>
        <item x="48"/>
        <item m="1" x="1246"/>
        <item m="1" x="1232"/>
        <item m="1" x="1027"/>
        <item m="1" x="751"/>
        <item m="1" x="1213"/>
        <item m="1" x="1188"/>
        <item m="1" x="756"/>
        <item m="1" x="1117"/>
        <item x="61"/>
        <item m="1" x="1167"/>
        <item m="1" x="1160"/>
        <item m="1" x="1162"/>
        <item m="1" x="1169"/>
        <item m="1" x="1030"/>
        <item m="1" x="1197"/>
        <item m="1" x="1031"/>
        <item m="1" x="1032"/>
        <item m="1" x="1264"/>
        <item m="1" x="769"/>
        <item m="1" x="1288"/>
        <item x="86"/>
        <item m="1" x="1207"/>
        <item x="88"/>
        <item m="1" x="1200"/>
        <item x="89"/>
        <item x="90"/>
        <item m="1" x="771"/>
        <item x="91"/>
        <item m="1" x="1314"/>
        <item m="1" x="1334"/>
        <item m="1" x="1338"/>
        <item m="1" x="772"/>
        <item m="1" x="1131"/>
        <item m="1" x="1148"/>
        <item m="1" x="1165"/>
        <item m="1" x="913"/>
        <item m="1" x="901"/>
        <item x="174"/>
        <item x="175"/>
        <item m="1" x="914"/>
        <item m="1" x="915"/>
        <item m="1" x="909"/>
        <item x="188"/>
        <item m="1" x="1236"/>
        <item m="1" x="1256"/>
        <item x="209"/>
        <item m="1" x="1177"/>
        <item m="1" x="1259"/>
        <item m="1" x="778"/>
        <item x="222"/>
        <item x="224"/>
        <item x="226"/>
        <item x="228"/>
        <item m="1" x="1249"/>
        <item m="1" x="895"/>
        <item x="231"/>
        <item x="235"/>
        <item x="236"/>
        <item m="1" x="1086"/>
        <item m="1" x="1087"/>
        <item x="239"/>
        <item m="1" x="1287"/>
        <item m="1" x="1094"/>
        <item m="1" x="1090"/>
        <item x="247"/>
        <item m="1" x="1137"/>
        <item m="1" x="1089"/>
        <item m="1" x="1328"/>
        <item m="1" x="1225"/>
        <item x="252"/>
        <item x="253"/>
        <item x="254"/>
        <item m="1" x="1133"/>
        <item m="1" x="1136"/>
        <item m="1" x="1289"/>
        <item m="1" x="783"/>
        <item x="277"/>
        <item x="278"/>
        <item x="280"/>
        <item x="281"/>
        <item x="282"/>
        <item m="1" x="1039"/>
        <item m="1" x="1231"/>
        <item x="285"/>
        <item x="286"/>
        <item m="1" x="1235"/>
        <item x="288"/>
        <item m="1" x="957"/>
        <item x="292"/>
        <item m="1" x="1229"/>
        <item m="1" x="1230"/>
        <item m="1" x="958"/>
        <item m="1" x="785"/>
        <item x="305"/>
        <item x="306"/>
        <item x="307"/>
        <item x="308"/>
        <item x="309"/>
        <item x="310"/>
        <item x="311"/>
        <item m="1" x="996"/>
        <item x="312"/>
        <item x="313"/>
        <item m="1" x="997"/>
        <item x="314"/>
        <item m="1" x="1276"/>
        <item m="1" x="1278"/>
        <item x="317"/>
        <item x="320"/>
        <item x="321"/>
        <item x="322"/>
        <item x="323"/>
        <item x="324"/>
        <item m="1" x="1112"/>
        <item m="1" x="998"/>
        <item x="326"/>
        <item m="1" x="963"/>
        <item m="1" x="793"/>
        <item m="1" x="1192"/>
        <item m="1" x="1042"/>
        <item m="1" x="1209"/>
        <item m="1" x="1159"/>
        <item x="340"/>
        <item m="1" x="1043"/>
        <item x="341"/>
        <item m="1" x="1293"/>
        <item m="1" x="1253"/>
        <item x="344"/>
        <item m="1" x="1171"/>
        <item m="1" x="1280"/>
        <item m="1" x="1226"/>
        <item m="1" x="1203"/>
        <item m="1" x="1325"/>
        <item m="1" x="1182"/>
        <item m="1" x="1242"/>
        <item m="1" x="1329"/>
        <item m="1" x="1199"/>
        <item m="1" x="1146"/>
        <item m="1" x="1295"/>
        <item m="1" x="1170"/>
        <item x="358"/>
        <item x="359"/>
        <item x="360"/>
        <item x="361"/>
        <item m="1" x="1216"/>
        <item x="363"/>
        <item x="364"/>
        <item x="365"/>
        <item x="366"/>
        <item m="1" x="1272"/>
        <item x="368"/>
        <item x="369"/>
        <item m="1" x="809"/>
        <item x="372"/>
        <item m="1" x="1152"/>
        <item x="373"/>
        <item x="374"/>
        <item m="1" x="814"/>
        <item m="1" x="1174"/>
        <item m="1" x="1337"/>
        <item x="376"/>
        <item m="1" x="1150"/>
        <item m="1" x="1279"/>
        <item x="378"/>
        <item m="1" x="1270"/>
        <item x="396"/>
        <item m="1" x="817"/>
        <item x="398"/>
        <item m="1" x="1304"/>
        <item m="1" x="1050"/>
        <item m="1" x="818"/>
        <item x="403"/>
        <item x="404"/>
        <item m="1" x="819"/>
        <item m="1" x="967"/>
        <item x="435"/>
        <item m="1" x="1183"/>
        <item x="436"/>
        <item x="438"/>
        <item x="440"/>
        <item x="441"/>
        <item x="448"/>
        <item m="1" x="1157"/>
        <item x="449"/>
        <item x="450"/>
        <item m="1" x="857"/>
        <item x="454"/>
        <item m="1" x="1322"/>
        <item x="457"/>
        <item m="1" x="1305"/>
        <item x="525"/>
        <item m="1" x="1237"/>
        <item m="1" x="1055"/>
        <item m="1" x="1247"/>
        <item m="1" x="1266"/>
        <item x="529"/>
        <item m="1" x="1056"/>
        <item x="531"/>
        <item x="533"/>
        <item m="1" x="1057"/>
        <item x="536"/>
        <item m="1" x="825"/>
        <item m="1" x="826"/>
        <item x="539"/>
        <item m="1" x="1321"/>
        <item m="1" x="1109"/>
        <item x="541"/>
        <item m="1" x="1331"/>
        <item x="542"/>
        <item m="1" x="1233"/>
        <item m="1" x="1268"/>
        <item m="1" x="1307"/>
        <item m="1" x="829"/>
        <item x="549"/>
        <item m="1" x="1243"/>
        <item x="552"/>
        <item x="555"/>
        <item x="556"/>
        <item m="1" x="1335"/>
        <item m="1" x="1179"/>
        <item x="563"/>
        <item x="564"/>
        <item m="1" x="1219"/>
        <item m="1" x="970"/>
        <item m="1" x="1190"/>
        <item x="566"/>
        <item m="1" x="1116"/>
        <item m="1" x="1310"/>
        <item m="1" x="1206"/>
        <item m="1" x="1222"/>
        <item x="571"/>
        <item m="1" x="1113"/>
        <item m="1" x="1122"/>
        <item m="1" x="1252"/>
        <item x="572"/>
        <item x="573"/>
        <item x="574"/>
        <item x="575"/>
        <item x="576"/>
        <item m="1" x="1153"/>
        <item m="1" x="1172"/>
        <item x="580"/>
        <item x="582"/>
        <item m="1" x="894"/>
        <item m="1" x="893"/>
        <item m="1" x="1275"/>
        <item x="586"/>
        <item x="587"/>
        <item x="590"/>
        <item x="591"/>
        <item x="592"/>
        <item m="1" x="859"/>
        <item x="594"/>
        <item x="596"/>
        <item x="597"/>
        <item m="1" x="868"/>
        <item x="599"/>
        <item m="1" x="1262"/>
        <item m="1" x="1267"/>
        <item m="1" x="992"/>
        <item m="1" x="1074"/>
        <item m="1" x="869"/>
        <item m="1" x="864"/>
        <item m="1" x="880"/>
        <item m="1" x="1274"/>
        <item m="1" x="1299"/>
        <item m="1" x="872"/>
        <item x="612"/>
        <item m="1" x="1300"/>
        <item x="614"/>
        <item m="1" x="1257"/>
        <item x="617"/>
        <item x="618"/>
        <item m="1" x="1208"/>
        <item x="625"/>
        <item m="1" x="974"/>
        <item x="630"/>
        <item m="1" x="975"/>
        <item m="1" x="1151"/>
        <item x="633"/>
        <item x="635"/>
        <item m="1" x="1156"/>
        <item m="1" x="1189"/>
        <item m="1" x="1062"/>
        <item x="637"/>
        <item m="1" x="1124"/>
        <item m="1" x="1248"/>
        <item x="640"/>
        <item x="642"/>
        <item x="712"/>
        <item m="1" x="1254"/>
        <item m="1" x="1273"/>
        <item m="1" x="1218"/>
        <item m="1" x="1324"/>
        <item m="1" x="1332"/>
        <item m="1" x="1296"/>
        <item m="1" x="1250"/>
        <item m="1" x="1205"/>
        <item m="1" x="1294"/>
        <item m="1" x="1142"/>
        <item x="384"/>
        <item x="385"/>
        <item x="387"/>
        <item x="388"/>
        <item x="389"/>
        <item x="390"/>
        <item x="393"/>
        <item x="392"/>
        <item x="391"/>
        <item x="4"/>
        <item x="5"/>
        <item x="6"/>
        <item x="7"/>
        <item m="1" x="1010"/>
        <item x="9"/>
        <item x="11"/>
        <item x="12"/>
        <item x="13"/>
        <item x="14"/>
        <item x="15"/>
        <item x="16"/>
        <item x="17"/>
        <item x="19"/>
        <item x="10"/>
        <item x="20"/>
        <item x="21"/>
        <item x="22"/>
        <item x="23"/>
        <item x="24"/>
        <item m="1" x="1291"/>
        <item m="1" x="1178"/>
        <item x="26"/>
        <item m="1" x="1301"/>
        <item m="1" x="1191"/>
        <item x="458"/>
        <item x="469"/>
        <item m="1" x="1308"/>
        <item x="473"/>
        <item m="1" x="1158"/>
        <item m="1" x="1097"/>
        <item x="664"/>
        <item x="669"/>
        <item x="707"/>
        <item x="708"/>
        <item x="687"/>
        <item x="686"/>
        <item x="688"/>
        <item x="671"/>
        <item m="1" x="1099"/>
        <item m="1" x="1100"/>
        <item m="1" x="1101"/>
        <item x="689"/>
        <item m="1" x="1102"/>
        <item x="700"/>
        <item m="1" x="1103"/>
        <item x="666"/>
        <item x="659"/>
        <item x="658"/>
        <item x="660"/>
        <item x="656"/>
        <item x="683"/>
        <item m="1" x="1104"/>
        <item x="684"/>
        <item x="657"/>
        <item m="1" x="1105"/>
        <item x="665"/>
        <item m="1" x="1106"/>
        <item x="681"/>
        <item x="682"/>
        <item x="697"/>
        <item x="693"/>
        <item x="663"/>
        <item m="1" x="1044"/>
        <item m="1" x="1204"/>
        <item m="1" x="1123"/>
        <item x="207"/>
        <item x="634"/>
        <item m="1" x="1223"/>
        <item m="1" x="1244"/>
        <item x="189"/>
        <item m="1" x="1098"/>
        <item m="1" x="1297"/>
        <item x="113"/>
        <item m="1" x="1132"/>
        <item m="1" x="1144"/>
        <item m="1" x="820"/>
        <item x="426"/>
        <item x="422"/>
        <item x="423"/>
        <item x="424"/>
        <item x="425"/>
        <item m="1" x="821"/>
        <item m="1" x="1210"/>
        <item m="1" x="1196"/>
        <item x="427"/>
        <item x="429"/>
        <item m="1" x="1318"/>
        <item x="433"/>
        <item x="434"/>
        <item m="1" x="1285"/>
        <item m="1" x="1277"/>
        <item m="1" x="1312"/>
        <item x="653"/>
        <item x="210"/>
        <item m="1" x="1284"/>
        <item m="1" x="1336"/>
        <item x="631"/>
        <item m="1" x="1155"/>
        <item m="1" x="1234"/>
        <item m="1" x="1220"/>
        <item m="1" x="1202"/>
        <item x="654"/>
        <item m="1" x="1038"/>
        <item m="1" x="1261"/>
        <item x="212"/>
        <item m="1" x="1281"/>
        <item m="1" x="1125"/>
        <item m="1" x="1110"/>
        <item m="1" x="833"/>
        <item x="641"/>
        <item x="619"/>
        <item x="620"/>
        <item x="623"/>
        <item x="621"/>
        <item m="1" x="1227"/>
        <item m="1" x="1241"/>
        <item x="627"/>
        <item x="626"/>
        <item x="629"/>
        <item x="628"/>
        <item m="1" x="1215"/>
        <item m="1" x="1271"/>
        <item m="1" x="1034"/>
        <item x="570"/>
        <item x="37"/>
        <item m="1" x="1176"/>
        <item m="1" x="740"/>
        <item x="40"/>
        <item x="41"/>
        <item m="1" x="1286"/>
        <item m="1" x="1238"/>
        <item x="53"/>
        <item m="1" x="1130"/>
        <item m="1" x="1315"/>
        <item m="1" x="1127"/>
        <item m="1" x="1168"/>
        <item m="1" x="1163"/>
        <item m="1" x="1140"/>
        <item m="1" x="765"/>
        <item m="1" x="1129"/>
        <item m="1" x="929"/>
        <item m="1" x="1290"/>
        <item m="1" x="1175"/>
        <item x="79"/>
        <item m="1" x="1245"/>
        <item m="1" x="1194"/>
        <item m="1" x="1282"/>
        <item m="1" x="1317"/>
        <item m="1" x="808"/>
        <item m="1" x="811"/>
        <item x="371"/>
        <item m="1" x="1107"/>
        <item m="1" x="1114"/>
        <item x="380"/>
        <item m="1" x="1048"/>
        <item m="1" x="815"/>
        <item m="1" x="1045"/>
        <item m="1" x="1251"/>
        <item m="1" x="1128"/>
        <item m="1" x="965"/>
        <item x="379"/>
        <item x="407"/>
        <item x="408"/>
        <item x="409"/>
        <item x="410"/>
        <item x="411"/>
        <item x="92"/>
        <item x="93"/>
        <item x="94"/>
        <item x="95"/>
        <item x="96"/>
        <item x="97"/>
        <item x="216"/>
        <item x="217"/>
        <item x="218"/>
        <item x="219"/>
        <item x="220"/>
        <item x="221"/>
        <item x="258"/>
        <item x="259"/>
        <item x="260"/>
        <item x="261"/>
        <item x="262"/>
        <item x="333"/>
        <item x="334"/>
        <item x="335"/>
        <item x="336"/>
        <item x="337"/>
        <item x="338"/>
        <item x="346"/>
        <item x="347"/>
        <item x="348"/>
        <item x="349"/>
        <item x="350"/>
        <item x="351"/>
        <item x="650"/>
        <item x="651"/>
        <item x="652"/>
        <item m="1" x="1154"/>
        <item x="557"/>
        <item x="558"/>
        <item x="559"/>
        <item x="560"/>
        <item x="561"/>
        <item x="644"/>
        <item x="645"/>
        <item x="646"/>
        <item x="647"/>
        <item x="648"/>
        <item x="649"/>
        <item x="256"/>
        <item x="255"/>
        <item m="1" x="1309"/>
        <item m="1" x="798"/>
        <item m="1" x="1060"/>
        <item m="1" x="1185"/>
        <item m="1" x="1239"/>
        <item x="636"/>
        <item x="257"/>
        <item m="1" x="1306"/>
        <item m="1" x="1313"/>
        <item x="478"/>
        <item x="479"/>
        <item m="1" x="1212"/>
        <item x="481"/>
        <item x="482"/>
        <item x="483"/>
        <item x="484"/>
        <item x="485"/>
        <item x="486"/>
        <item x="487"/>
        <item x="488"/>
        <item x="489"/>
        <item x="490"/>
        <item x="491"/>
        <item x="492"/>
        <item x="493"/>
        <item x="494"/>
        <item x="495"/>
        <item x="496"/>
        <item x="497"/>
        <item x="498"/>
        <item m="1" x="840"/>
        <item x="499"/>
        <item x="500"/>
        <item x="501"/>
        <item x="503"/>
        <item m="1" x="1065"/>
        <item x="505"/>
        <item m="1" x="1121"/>
        <item m="1" x="1066"/>
        <item m="1" x="1311"/>
        <item m="1" x="1298"/>
        <item m="1" x="1303"/>
        <item x="508"/>
        <item x="509"/>
        <item x="510"/>
        <item m="1" x="846"/>
        <item m="1" x="1145"/>
        <item m="1" x="1067"/>
        <item x="512"/>
        <item x="514"/>
        <item x="515"/>
        <item x="517"/>
        <item m="1" x="1126"/>
        <item x="518"/>
        <item x="519"/>
        <item m="1" x="1119"/>
        <item m="1" x="1143"/>
        <item x="447"/>
        <item m="1" x="1166"/>
        <item x="442"/>
        <item x="444"/>
        <item m="1" x="1316"/>
        <item x="452"/>
        <item x="455"/>
        <item m="1" x="855"/>
        <item m="1" x="991"/>
        <item m="1" x="1330"/>
        <item x="593"/>
        <item x="589"/>
        <item x="595"/>
        <item m="1" x="865"/>
        <item x="600"/>
        <item m="1" x="1076"/>
        <item m="1" x="867"/>
        <item x="603"/>
        <item m="1" x="1077"/>
        <item m="1" x="877"/>
        <item m="1" x="879"/>
        <item x="608"/>
        <item m="1" x="1319"/>
        <item m="1" x="875"/>
        <item x="122"/>
        <item x="128"/>
        <item x="135"/>
        <item x="129"/>
        <item x="130"/>
        <item x="123"/>
        <item m="1" x="883"/>
        <item m="1" x="884"/>
        <item x="137"/>
        <item x="138"/>
        <item x="131"/>
        <item x="134"/>
        <item x="133"/>
        <item x="136"/>
        <item x="141"/>
        <item x="149"/>
        <item x="150"/>
        <item x="152"/>
        <item x="153"/>
        <item x="154"/>
        <item x="160"/>
        <item m="1" x="1081"/>
        <item x="163"/>
        <item x="166"/>
        <item m="1" x="1255"/>
        <item m="1" x="1283"/>
        <item m="1" x="1149"/>
        <item m="1" x="911"/>
        <item m="1" x="1115"/>
        <item m="1" x="1164"/>
        <item m="1" x="1260"/>
        <item x="294"/>
        <item x="300"/>
        <item x="298"/>
        <item m="1" x="1135"/>
        <item m="1" x="787"/>
        <item m="1" x="1240"/>
        <item m="1" x="1040"/>
        <item m="1" x="1265"/>
        <item m="1" x="1041"/>
        <item x="526"/>
        <item x="527"/>
        <item x="532"/>
        <item x="537"/>
        <item m="1" x="1186"/>
        <item m="1" x="1058"/>
        <item m="1" x="1214"/>
        <item x="548"/>
        <item m="1" x="1326"/>
        <item x="547"/>
        <item m="1" x="987"/>
        <item m="1" x="1071"/>
        <item m="1" x="1111"/>
        <item m="1" x="1072"/>
        <item m="1" x="1073"/>
        <item m="1" x="1138"/>
        <item m="1" x="1134"/>
        <item m="1" x="1181"/>
        <item m="1" x="1161"/>
        <item m="1" x="1108"/>
        <item m="1" x="1118"/>
        <item x="456"/>
        <item m="1" x="1141"/>
        <item m="1" x="1184"/>
        <item m="1" x="1078"/>
        <item m="1" x="993"/>
        <item x="624"/>
        <item x="577"/>
        <item x="579"/>
        <item m="1" x="892"/>
        <item m="1" x="1217"/>
        <item m="1" x="1082"/>
        <item m="1" x="1083"/>
        <item x="229"/>
        <item x="227"/>
        <item x="230"/>
        <item m="1" x="1187"/>
        <item x="233"/>
        <item x="234"/>
        <item m="1" x="1091"/>
        <item x="242"/>
        <item m="1" x="1269"/>
        <item x="241"/>
        <item m="1" x="1333"/>
        <item m="1" x="897"/>
        <item m="1" x="1092"/>
        <item m="1" x="1211"/>
        <item x="250"/>
        <item x="399"/>
        <item m="1" x="1193"/>
        <item m="1" x="966"/>
        <item m="1" x="968"/>
        <item m="1" x="1051"/>
        <item m="1" x="1080"/>
        <item x="170"/>
        <item x="565"/>
        <item m="1" x="1198"/>
        <item x="118"/>
        <item m="1" x="721"/>
        <item m="1" x="1180"/>
        <item m="1" x="726"/>
        <item m="1" x="729"/>
        <item m="1" x="1201"/>
        <item m="1" x="923"/>
        <item m="1" x="924"/>
        <item m="1" x="735"/>
        <item m="1" x="926"/>
        <item x="1"/>
        <item x="0"/>
        <item x="3"/>
        <item x="2"/>
        <item x="205"/>
        <item x="206"/>
        <item x="328"/>
        <item x="327"/>
        <item x="330"/>
        <item m="1" x="1147"/>
        <item m="1" x="1173"/>
        <item m="1" x="1013"/>
        <item m="1" x="725"/>
        <item m="1" x="727"/>
        <item m="1" x="730"/>
        <item m="1" x="734"/>
        <item m="1" x="1320"/>
        <item m="1" x="1019"/>
        <item m="1" x="927"/>
        <item m="1" x="1020"/>
        <item m="1" x="1021"/>
        <item m="1" x="1022"/>
        <item m="1" x="1023"/>
        <item x="36"/>
        <item m="1" x="1026"/>
        <item x="52"/>
        <item x="55"/>
        <item x="58"/>
        <item m="1" x="928"/>
        <item m="1" x="1028"/>
        <item m="1" x="1029"/>
        <item x="72"/>
        <item x="77"/>
        <item x="80"/>
        <item x="81"/>
        <item x="84"/>
        <item m="1" x="930"/>
        <item m="1" x="770"/>
        <item m="1" x="1033"/>
        <item m="1" x="936"/>
        <item m="1" x="937"/>
        <item m="1" x="938"/>
        <item m="1" x="939"/>
        <item m="1" x="940"/>
        <item m="1" x="941"/>
        <item m="1" x="942"/>
        <item m="1" x="943"/>
        <item m="1" x="944"/>
        <item m="1" x="1035"/>
        <item m="1" x="945"/>
        <item m="1" x="946"/>
        <item m="1" x="947"/>
        <item x="120"/>
        <item m="1" x="948"/>
        <item m="1" x="949"/>
        <item m="1" x="950"/>
        <item m="1" x="775"/>
        <item m="1" x="952"/>
        <item m="1" x="953"/>
        <item m="1" x="954"/>
        <item m="1" x="955"/>
        <item m="1" x="956"/>
        <item m="1" x="1036"/>
        <item m="1" x="1037"/>
        <item x="213"/>
        <item x="215"/>
        <item m="1" x="780"/>
        <item m="1" x="781"/>
        <item m="1" x="782"/>
        <item x="284"/>
        <item x="287"/>
        <item x="295"/>
        <item x="296"/>
        <item m="1" x="1139"/>
        <item m="1" x="789"/>
        <item m="1" x="794"/>
        <item x="332"/>
        <item m="1" x="964"/>
        <item x="339"/>
        <item m="1" x="795"/>
        <item x="362"/>
        <item m="1" x="810"/>
        <item m="1" x="813"/>
        <item m="1" x="1046"/>
        <item x="377"/>
        <item m="1" x="1047"/>
        <item m="1" x="816"/>
        <item x="383"/>
        <item m="1" x="1049"/>
        <item x="397"/>
        <item x="400"/>
        <item m="1" x="969"/>
        <item m="1" x="1052"/>
        <item x="432"/>
        <item m="1" x="1053"/>
        <item m="1" x="1054"/>
        <item x="528"/>
        <item x="538"/>
        <item x="540"/>
        <item x="543"/>
        <item x="546"/>
        <item m="1" x="1059"/>
        <item x="550"/>
        <item x="551"/>
        <item m="1" x="830"/>
        <item x="553"/>
        <item m="1" x="831"/>
        <item m="1" x="1096"/>
        <item x="562"/>
        <item m="1" x="972"/>
        <item m="1" x="973"/>
        <item m="1" x="976"/>
        <item x="632"/>
        <item m="1" x="1061"/>
        <item m="1" x="832"/>
        <item m="1" x="977"/>
        <item x="638"/>
        <item x="639"/>
        <item m="1" x="979"/>
        <item m="1" x="980"/>
        <item m="1" x="1063"/>
        <item m="1" x="844"/>
        <item x="511"/>
        <item m="1" x="1069"/>
        <item m="1" x="986"/>
        <item x="443"/>
        <item x="445"/>
        <item m="1" x="988"/>
        <item m="1" x="861"/>
        <item m="1" x="863"/>
        <item m="1" x="866"/>
        <item m="1" x="1075"/>
        <item m="1" x="1292"/>
        <item m="1" x="881"/>
        <item m="1" x="1079"/>
        <item x="578"/>
        <item x="585"/>
        <item x="243"/>
        <item m="1" x="1093"/>
        <item x="464"/>
        <item m="1" x="910"/>
        <item x="480"/>
        <item m="1" x="842"/>
        <item x="502"/>
        <item m="1" x="1064"/>
        <item m="1" x="985"/>
        <item x="506"/>
        <item m="1" x="845"/>
        <item m="1" x="847"/>
        <item m="1" x="1068"/>
        <item m="1" x="1070"/>
        <item x="521"/>
        <item m="1" x="852"/>
        <item m="1" x="834"/>
        <item x="100"/>
        <item m="1" x="835"/>
        <item x="101"/>
        <item x="102"/>
        <item x="107"/>
        <item x="103"/>
        <item x="106"/>
        <item x="108"/>
        <item x="112"/>
        <item m="1" x="838"/>
        <item x="111"/>
        <item m="1" x="981"/>
        <item m="1" x="982"/>
        <item m="1" x="983"/>
        <item m="1" x="984"/>
        <item m="1" x="854"/>
        <item m="1" x="989"/>
        <item m="1" x="990"/>
        <item m="1" x="876"/>
        <item x="610"/>
        <item x="616"/>
        <item x="622"/>
        <item m="1" x="1084"/>
        <item x="225"/>
        <item m="1" x="1085"/>
        <item x="238"/>
        <item m="1" x="1088"/>
        <item x="244"/>
        <item x="249"/>
        <item x="412"/>
        <item m="1" x="717"/>
        <item x="413"/>
        <item m="1" x="718"/>
        <item m="1" x="719"/>
        <item x="414"/>
        <item x="415"/>
        <item x="417"/>
        <item x="418"/>
        <item x="419"/>
        <item x="420"/>
        <item x="421"/>
        <item x="460"/>
        <item x="461"/>
        <item x="462"/>
        <item x="463"/>
        <item x="465"/>
        <item x="466"/>
        <item x="467"/>
        <item x="468"/>
        <item x="474"/>
        <item x="476"/>
        <item x="475"/>
        <item x="477"/>
        <item x="173"/>
        <item m="1" x="916"/>
        <item x="177"/>
        <item m="1" x="906"/>
        <item x="179"/>
        <item x="182"/>
        <item m="1" x="907"/>
        <item x="185"/>
        <item x="186"/>
        <item m="1" x="1095"/>
        <item x="191"/>
        <item m="1" x="908"/>
        <item x="200"/>
        <item x="201"/>
        <item x="202"/>
        <item x="203"/>
        <item x="204"/>
        <item x="673"/>
        <item x="675"/>
        <item m="1" x="999"/>
        <item m="1" x="1000"/>
        <item m="1" x="917"/>
        <item x="386"/>
        <item x="394"/>
        <item x="395"/>
        <item x="18"/>
        <item x="25"/>
        <item x="674"/>
        <item x="677"/>
        <item x="662"/>
        <item x="676"/>
        <item x="690"/>
        <item x="691"/>
        <item x="672"/>
        <item x="661"/>
        <item x="705"/>
        <item x="706"/>
        <item x="670"/>
        <item x="680"/>
        <item x="695"/>
        <item x="696"/>
        <item x="655"/>
        <item x="668"/>
        <item x="709"/>
        <item x="710"/>
        <item x="711"/>
        <item x="702"/>
        <item x="701"/>
        <item x="703"/>
        <item x="704"/>
        <item x="698"/>
        <item x="699"/>
        <item x="667"/>
        <item x="694"/>
        <item m="1" x="920"/>
        <item m="1" x="1012"/>
        <item m="1" x="1014"/>
        <item m="1" x="918"/>
        <item m="1" x="919"/>
        <item m="1" x="722"/>
        <item m="1" x="723"/>
        <item m="1" x="724"/>
        <item m="1" x="728"/>
        <item m="1" x="731"/>
        <item m="1" x="921"/>
        <item m="1" x="732"/>
        <item m="1" x="922"/>
        <item x="33"/>
        <item x="44"/>
        <item x="65"/>
        <item x="66"/>
        <item x="71"/>
        <item x="74"/>
        <item x="75"/>
        <item m="1" x="768"/>
        <item m="1" x="931"/>
        <item m="1" x="932"/>
        <item m="1" x="933"/>
        <item x="116"/>
        <item m="1" x="934"/>
        <item m="1" x="935"/>
        <item m="1" x="774"/>
        <item m="1" x="951"/>
        <item m="1" x="779"/>
        <item x="283"/>
        <item m="1" x="959"/>
        <item m="1" x="960"/>
        <item x="299"/>
        <item m="1" x="961"/>
        <item x="301"/>
        <item m="1" x="962"/>
        <item m="1" x="786"/>
        <item m="1" x="790"/>
        <item m="1" x="791"/>
        <item m="1" x="792"/>
        <item m="1" x="796"/>
        <item x="342"/>
        <item m="1" x="805"/>
        <item m="1" x="806"/>
        <item x="367"/>
        <item m="1" x="807"/>
        <item m="1" x="812"/>
        <item x="382"/>
        <item x="401"/>
        <item x="405"/>
        <item m="1" x="822"/>
        <item x="530"/>
        <item x="534"/>
        <item m="1" x="971"/>
        <item m="1" x="978"/>
        <item x="643"/>
        <item m="1" x="837"/>
        <item x="516"/>
        <item m="1" x="841"/>
        <item x="524"/>
        <item m="1" x="843"/>
        <item x="504"/>
        <item m="1" x="848"/>
        <item m="1" x="849"/>
        <item m="1" x="850"/>
        <item x="520"/>
        <item x="437"/>
        <item x="439"/>
        <item x="446"/>
        <item m="1" x="856"/>
        <item x="453"/>
        <item m="1" x="858"/>
        <item m="1" x="862"/>
        <item x="604"/>
        <item m="1" x="870"/>
        <item x="598"/>
        <item m="1" x="878"/>
        <item x="132"/>
        <item x="146"/>
        <item x="147"/>
        <item x="161"/>
        <item x="167"/>
        <item m="1" x="882"/>
        <item m="1" x="891"/>
        <item m="1" x="994"/>
        <item x="584"/>
        <item x="223"/>
        <item x="232"/>
        <item x="240"/>
        <item x="248"/>
        <item x="245"/>
        <item m="1" x="898"/>
        <item x="251"/>
        <item m="1" x="899"/>
        <item m="1" x="900"/>
        <item m="1" x="1001"/>
        <item m="1" x="1002"/>
        <item m="1" x="1003"/>
        <item m="1" x="1004"/>
        <item m="1" x="1005"/>
        <item m="1" x="1006"/>
        <item m="1" x="1007"/>
        <item m="1" x="1008"/>
        <item m="1" x="714"/>
        <item m="1" x="715"/>
        <item x="190"/>
        <item x="198"/>
        <item m="1" x="1009"/>
        <item x="678"/>
        <item x="679"/>
        <item m="1" x="1011"/>
        <item x="692"/>
        <item m="1" x="736"/>
        <item m="1" x="741"/>
        <item x="47"/>
        <item m="1" x="745"/>
        <item m="1" x="746"/>
        <item m="1" x="747"/>
        <item m="1" x="748"/>
        <item m="1" x="749"/>
        <item m="1" x="750"/>
        <item m="1" x="752"/>
        <item m="1" x="753"/>
        <item m="1" x="754"/>
        <item m="1" x="755"/>
        <item m="1" x="757"/>
        <item m="1" x="758"/>
        <item m="1" x="759"/>
        <item m="1" x="760"/>
        <item m="1" x="761"/>
        <item m="1" x="762"/>
        <item m="1" x="763"/>
        <item m="1" x="764"/>
        <item x="68"/>
        <item x="69"/>
        <item m="1" x="766"/>
        <item m="1" x="767"/>
        <item m="1" x="713"/>
        <item m="1" x="773"/>
        <item m="1" x="776"/>
        <item m="1" x="777"/>
        <item x="208"/>
        <item x="211"/>
        <item x="279"/>
        <item x="289"/>
        <item x="290"/>
        <item x="291"/>
        <item m="1" x="784"/>
        <item x="302"/>
        <item m="1" x="788"/>
        <item m="1" x="797"/>
        <item m="1" x="799"/>
        <item m="1" x="800"/>
        <item m="1" x="801"/>
        <item x="354"/>
        <item x="353"/>
        <item m="1" x="802"/>
        <item x="355"/>
        <item m="1" x="803"/>
        <item x="356"/>
        <item m="1" x="804"/>
        <item x="428"/>
        <item m="1" x="823"/>
        <item m="1" x="824"/>
        <item m="1" x="827"/>
        <item m="1" x="828"/>
        <item x="535"/>
        <item x="545"/>
        <item x="567"/>
        <item x="568"/>
        <item m="1" x="836"/>
        <item x="105"/>
        <item m="1" x="839"/>
        <item x="513"/>
        <item m="1" x="851"/>
        <item m="1" x="853"/>
        <item m="1" x="860"/>
        <item x="602"/>
        <item m="1" x="871"/>
        <item m="1" x="873"/>
        <item m="1" x="874"/>
        <item x="613"/>
        <item x="126"/>
        <item x="127"/>
        <item x="139"/>
        <item x="155"/>
        <item m="1" x="885"/>
        <item x="158"/>
        <item x="159"/>
        <item m="1" x="886"/>
        <item m="1" x="887"/>
        <item m="1" x="888"/>
        <item x="164"/>
        <item m="1" x="889"/>
        <item x="165"/>
        <item m="1" x="890"/>
        <item x="581"/>
        <item x="325"/>
        <item x="315"/>
        <item x="316"/>
        <item x="318"/>
        <item x="319"/>
        <item m="1" x="896"/>
        <item x="246"/>
        <item x="459"/>
        <item x="176"/>
        <item m="1" x="903"/>
        <item m="1" x="904"/>
        <item x="180"/>
        <item x="187"/>
        <item x="192"/>
        <item x="194"/>
        <item x="195"/>
        <item x="196"/>
        <item x="197"/>
        <item x="8"/>
        <item x="685"/>
        <item m="1" x="716"/>
        <item x="470"/>
        <item x="471"/>
        <item x="472"/>
        <item m="1" x="902"/>
        <item m="1" x="905"/>
        <item x="181"/>
        <item x="193"/>
        <item m="1" x="912"/>
        <item x="27"/>
        <item x="28"/>
        <item x="32"/>
        <item x="34"/>
        <item x="39"/>
        <item x="42"/>
        <item x="43"/>
        <item x="45"/>
        <item x="49"/>
        <item x="50"/>
        <item x="51"/>
        <item x="54"/>
        <item x="56"/>
        <item x="57"/>
        <item x="59"/>
        <item x="60"/>
        <item x="62"/>
        <item x="63"/>
        <item x="64"/>
        <item x="67"/>
        <item x="70"/>
        <item x="73"/>
        <item x="76"/>
        <item x="78"/>
        <item x="82"/>
        <item x="83"/>
        <item x="85"/>
        <item x="87"/>
        <item x="98"/>
        <item x="99"/>
        <item x="104"/>
        <item x="109"/>
        <item x="110"/>
        <item x="114"/>
        <item x="119"/>
        <item x="121"/>
        <item x="124"/>
        <item x="125"/>
        <item x="140"/>
        <item x="142"/>
        <item x="143"/>
        <item x="144"/>
        <item x="145"/>
        <item x="148"/>
        <item x="151"/>
        <item x="156"/>
        <item x="157"/>
        <item x="162"/>
        <item x="168"/>
        <item x="169"/>
        <item x="171"/>
        <item x="172"/>
        <item x="178"/>
        <item x="183"/>
        <item x="184"/>
        <item x="199"/>
        <item x="214"/>
        <item x="237"/>
        <item x="263"/>
        <item x="264"/>
        <item x="265"/>
        <item x="266"/>
        <item x="267"/>
        <item x="268"/>
        <item x="269"/>
        <item x="270"/>
        <item x="271"/>
        <item x="272"/>
        <item x="273"/>
        <item x="274"/>
        <item x="275"/>
        <item x="276"/>
        <item x="293"/>
        <item x="297"/>
        <item x="303"/>
        <item x="304"/>
        <item x="329"/>
        <item x="331"/>
        <item x="343"/>
        <item x="352"/>
        <item x="357"/>
        <item x="370"/>
        <item x="375"/>
        <item x="381"/>
        <item x="402"/>
        <item x="406"/>
        <item x="416"/>
        <item x="430"/>
        <item x="431"/>
        <item x="451"/>
        <item x="507"/>
        <item x="522"/>
        <item x="523"/>
        <item x="544"/>
        <item x="554"/>
        <item x="569"/>
        <item x="583"/>
        <item x="588"/>
        <item x="601"/>
        <item x="605"/>
        <item x="606"/>
        <item x="607"/>
        <item x="609"/>
        <item x="611"/>
        <item x="615"/>
        <item x="115"/>
        <item x="117"/>
        <item x="345"/>
      </items>
    </pivotField>
    <pivotField axis="axisRow" compact="0" outline="0" showAll="0" defaultSubtotal="0">
      <items count="1068">
        <item x="645"/>
        <item x="515"/>
        <item x="415"/>
        <item m="1" x="955"/>
        <item sd="0" m="1" x="845"/>
        <item x="575"/>
        <item x="67"/>
        <item x="69"/>
        <item x="66"/>
        <item x="68"/>
        <item x="402"/>
        <item m="1" x="1037"/>
        <item x="297"/>
        <item x="534"/>
        <item m="1" x="937"/>
        <item x="335"/>
        <item m="1" x="943"/>
        <item m="1" x="1007"/>
        <item n="Anthropology of Human Learning: Childhood and Education" m="1" x="734"/>
        <item x="545"/>
        <item x="541"/>
        <item x="550"/>
        <item m="1" x="958"/>
        <item x="257"/>
        <item m="1" x="923"/>
        <item m="1" x="768"/>
        <item m="1" x="862"/>
        <item m="1" x="654"/>
        <item x="251"/>
        <item x="247"/>
        <item x="52"/>
        <item m="1" x="940"/>
        <item m="1" x="936"/>
        <item m="1" x="909"/>
        <item m="1" x="1030"/>
        <item x="496"/>
        <item x="499"/>
        <item x="221"/>
        <item m="1" x="843"/>
        <item m="1" x="844"/>
        <item m="1" x="961"/>
        <item m="1" x="907"/>
        <item x="596"/>
        <item x="314"/>
        <item m="1" x="803"/>
        <item x="77"/>
        <item m="1" x="1029"/>
        <item x="33"/>
        <item x="295"/>
        <item m="1" x="735"/>
        <item m="1" x="899"/>
        <item m="1" x="683"/>
        <item x="29"/>
        <item x="370"/>
        <item x="555"/>
        <item x="554"/>
        <item x="311"/>
        <item m="1" x="1049"/>
        <item x="84"/>
        <item x="85"/>
        <item x="97"/>
        <item x="405"/>
        <item x="536"/>
        <item m="1" x="682"/>
        <item x="521"/>
        <item m="1" x="1020"/>
        <item x="591"/>
        <item x="364"/>
        <item m="1" x="1044"/>
        <item m="1" x="973"/>
        <item x="56"/>
        <item x="424"/>
        <item x="158"/>
        <item m="1" x="745"/>
        <item m="1" x="919"/>
        <item m="1" x="684"/>
        <item x="266"/>
        <item x="34"/>
        <item x="36"/>
        <item x="53"/>
        <item x="94"/>
        <item x="212"/>
        <item x="215"/>
        <item m="1" x="721"/>
        <item m="1" x="754"/>
        <item m="1" x="980"/>
        <item x="268"/>
        <item x="310"/>
        <item x="505"/>
        <item m="1" x="739"/>
        <item m="1" x="920"/>
        <item x="329"/>
        <item x="210"/>
        <item m="1" x="1017"/>
        <item x="265"/>
        <item m="1" x="1011"/>
        <item x="89"/>
        <item m="1" x="990"/>
        <item m="1" x="1056"/>
        <item x="567"/>
        <item x="231"/>
        <item m="1" x="670"/>
        <item m="1" x="959"/>
        <item m="1" x="897"/>
        <item x="287"/>
        <item m="1" x="846"/>
        <item x="30"/>
        <item x="294"/>
        <item x="333"/>
        <item x="510"/>
        <item x="568"/>
        <item m="1" x="935"/>
        <item x="206"/>
        <item x="557"/>
        <item x="503"/>
        <item m="1" x="1006"/>
        <item m="1" x="667"/>
        <item x="232"/>
        <item m="1" x="1051"/>
        <item x="417"/>
        <item m="1" x="1034"/>
        <item m="1" x="929"/>
        <item m="1" x="1031"/>
        <item m="1" x="1019"/>
        <item x="332"/>
        <item m="1" x="916"/>
        <item x="594"/>
        <item x="369"/>
        <item m="1" x="995"/>
        <item x="214"/>
        <item x="527"/>
        <item m="1" x="723"/>
        <item m="1" x="770"/>
        <item x="553"/>
        <item m="1" x="847"/>
        <item m="1" x="801"/>
        <item x="46"/>
        <item x="48"/>
        <item m="1" x="999"/>
        <item x="502"/>
        <item m="1" x="1032"/>
        <item x="539"/>
        <item x="72"/>
        <item x="492"/>
        <item x="75"/>
        <item x="260"/>
        <item x="263"/>
        <item m="1" x="750"/>
        <item x="403"/>
        <item x="538"/>
        <item x="236"/>
        <item x="269"/>
        <item x="261"/>
        <item x="363"/>
        <item x="493"/>
        <item x="407"/>
        <item x="408"/>
        <item m="1" x="974"/>
        <item m="1" x="1013"/>
        <item m="1" x="823"/>
        <item m="1" x="1022"/>
        <item x="37"/>
        <item m="1" x="1060"/>
        <item m="1" x="977"/>
        <item x="530"/>
        <item x="296"/>
        <item x="504"/>
        <item x="262"/>
        <item x="537"/>
        <item m="1" x="752"/>
        <item m="1" x="901"/>
        <item m="1" x="938"/>
        <item m="1" x="945"/>
        <item x="328"/>
        <item m="1" x="1009"/>
        <item m="1" x="1027"/>
        <item x="274"/>
        <item x="290"/>
        <item m="1" x="740"/>
        <item x="543"/>
        <item x="581"/>
        <item m="1" x="813"/>
        <item m="1" x="718"/>
        <item m="1" x="921"/>
        <item m="1" x="868"/>
        <item m="1" x="1023"/>
        <item x="223"/>
        <item x="61"/>
        <item m="1" x="968"/>
        <item m="1" x="774"/>
        <item m="1" x="1010"/>
        <item m="1" x="983"/>
        <item x="491"/>
        <item x="500"/>
        <item x="220"/>
        <item m="1" x="1039"/>
        <item m="1" x="975"/>
        <item m="1" x="932"/>
        <item m="1" x="987"/>
        <item x="421"/>
        <item m="1" x="834"/>
        <item x="334"/>
        <item x="258"/>
        <item m="1" x="1046"/>
        <item m="1" x="867"/>
        <item x="542"/>
        <item x="41"/>
        <item x="535"/>
        <item x="577"/>
        <item x="340"/>
        <item x="506"/>
        <item m="1" x="866"/>
        <item x="343"/>
        <item x="87"/>
        <item m="1" x="1014"/>
        <item m="1" x="984"/>
        <item x="338"/>
        <item m="1" x="956"/>
        <item m="1" x="1059"/>
        <item x="569"/>
        <item m="1" x="1042"/>
        <item m="1" x="808"/>
        <item m="1" x="1025"/>
        <item m="1" x="1008"/>
        <item m="1" x="689"/>
        <item m="1" x="985"/>
        <item x="494"/>
        <item m="1" x="1045"/>
        <item m="1" x="925"/>
        <item m="1" x="982"/>
        <item x="267"/>
        <item x="237"/>
        <item x="528"/>
        <item x="54"/>
        <item x="349"/>
        <item m="1" x="863"/>
        <item x="520"/>
        <item x="509"/>
        <item x="285"/>
        <item x="549"/>
        <item m="1" x="681"/>
        <item m="1" x="971"/>
        <item x="339"/>
        <item m="1" x="953"/>
        <item x="565"/>
        <item m="1" x="903"/>
        <item m="1" x="914"/>
        <item m="1" x="1035"/>
        <item m="1" x="753"/>
        <item x="571"/>
        <item m="1" x="1063"/>
        <item x="595"/>
        <item m="1" x="778"/>
        <item x="172"/>
        <item m="1" x="891"/>
        <item x="331"/>
        <item x="344"/>
        <item m="1" x="656"/>
        <item m="1" x="1021"/>
        <item x="563"/>
        <item x="273"/>
        <item x="193"/>
        <item m="1" x="817"/>
        <item x="546"/>
        <item x="159"/>
        <item m="1" x="965"/>
        <item x="288"/>
        <item x="238"/>
        <item m="1" x="769"/>
        <item m="1" x="1026"/>
        <item x="362"/>
        <item m="1" x="816"/>
        <item m="1" x="904"/>
        <item m="1" x="1058"/>
        <item m="1" x="954"/>
        <item x="293"/>
        <item x="31"/>
        <item x="600"/>
        <item x="70"/>
        <item m="1" x="981"/>
        <item x="330"/>
        <item x="32"/>
        <item x="601"/>
        <item m="1" x="978"/>
        <item x="38"/>
        <item m="1" x="824"/>
        <item x="367"/>
        <item x="587"/>
        <item x="44"/>
        <item m="1" x="661"/>
        <item x="346"/>
        <item x="302"/>
        <item m="1" x="695"/>
        <item m="1" x="1067"/>
        <item x="219"/>
        <item x="495"/>
        <item x="336"/>
        <item x="92"/>
        <item m="1" x="821"/>
        <item x="580"/>
        <item m="1" x="1066"/>
        <item m="1" x="918"/>
        <item x="342"/>
        <item x="96"/>
        <item x="35"/>
        <item x="73"/>
        <item m="1" x="839"/>
        <item m="1" x="802"/>
        <item m="1" x="1015"/>
        <item m="1" x="910"/>
        <item x="368"/>
        <item m="1" x="720"/>
        <item x="559"/>
        <item x="507"/>
        <item x="98"/>
        <item m="1" x="992"/>
        <item m="1" x="1040"/>
        <item m="1" x="1016"/>
        <item m="1" x="930"/>
        <item m="1" x="1000"/>
        <item m="1" x="815"/>
        <item x="540"/>
        <item x="353"/>
        <item x="354"/>
        <item x="355"/>
        <item x="356"/>
        <item x="359"/>
        <item x="358"/>
        <item x="360"/>
        <item x="4"/>
        <item x="5"/>
        <item x="6"/>
        <item x="7"/>
        <item m="1" x="858"/>
        <item x="9"/>
        <item x="11"/>
        <item x="12"/>
        <item x="13"/>
        <item x="14"/>
        <item x="15"/>
        <item x="16"/>
        <item x="17"/>
        <item x="20"/>
        <item x="10"/>
        <item x="21"/>
        <item x="22"/>
        <item x="23"/>
        <item x="24"/>
        <item x="25"/>
        <item m="1" x="926"/>
        <item x="26"/>
        <item m="1" x="1050"/>
        <item m="1" x="1018"/>
        <item x="425"/>
        <item x="436"/>
        <item m="1" x="912"/>
        <item m="1" x="751"/>
        <item m="1" x="994"/>
        <item x="620"/>
        <item m="1" x="892"/>
        <item x="632"/>
        <item x="625"/>
        <item x="627"/>
        <item x="633"/>
        <item x="641"/>
        <item x="622"/>
        <item x="617"/>
        <item x="616"/>
        <item x="621"/>
        <item x="630"/>
        <item x="639"/>
        <item x="636"/>
        <item x="619"/>
        <item m="1" x="976"/>
        <item m="1" x="869"/>
        <item x="350"/>
        <item x="191"/>
        <item m="1" x="1048"/>
        <item m="1" x="917"/>
        <item x="173"/>
        <item m="1" x="1012"/>
        <item m="1" x="1061"/>
        <item m="1" x="906"/>
        <item x="392"/>
        <item x="393"/>
        <item m="1" x="915"/>
        <item m="1" x="970"/>
        <item m="1" x="957"/>
        <item x="391"/>
        <item m="1" x="898"/>
        <item m="1" x="871"/>
        <item x="399"/>
        <item x="394"/>
        <item x="396"/>
        <item m="1" x="1005"/>
        <item m="1" x="952"/>
        <item m="1" x="1001"/>
        <item m="1" x="893"/>
        <item m="1" x="967"/>
        <item m="1" x="988"/>
        <item m="1" x="1052"/>
        <item m="1" x="865"/>
        <item m="1" x="950"/>
        <item m="1" x="922"/>
        <item x="593"/>
        <item m="1" x="826"/>
        <item m="1" x="941"/>
        <item m="1" x="989"/>
        <item m="1" x="911"/>
        <item m="1" x="1002"/>
        <item x="599"/>
        <item m="1" x="703"/>
        <item x="602"/>
        <item x="582"/>
        <item x="583"/>
        <item x="584"/>
        <item x="585"/>
        <item m="1" x="885"/>
        <item m="1" x="931"/>
        <item m="1" x="841"/>
        <item x="589"/>
        <item x="99"/>
        <item m="1" x="1028"/>
        <item m="1" x="676"/>
        <item m="1" x="771"/>
        <item x="533"/>
        <item m="1" x="665"/>
        <item m="1" x="664"/>
        <item m="1" x="964"/>
        <item m="1" x="666"/>
        <item m="1" x="962"/>
        <item m="1" x="896"/>
        <item m="1" x="900"/>
        <item m="1" x="1062"/>
        <item m="1" x="927"/>
        <item m="1" x="966"/>
        <item m="1" x="1053"/>
        <item x="351"/>
        <item x="345"/>
        <item x="352"/>
        <item x="347"/>
        <item m="1" x="812"/>
        <item x="348"/>
        <item x="373"/>
        <item x="374"/>
        <item x="375"/>
        <item x="376"/>
        <item x="377"/>
        <item x="614"/>
        <item x="615"/>
        <item x="78"/>
        <item x="79"/>
        <item x="80"/>
        <item x="81"/>
        <item x="82"/>
        <item x="83"/>
        <item x="200"/>
        <item x="201"/>
        <item x="202"/>
        <item x="203"/>
        <item x="204"/>
        <item x="205"/>
        <item x="242"/>
        <item x="243"/>
        <item x="244"/>
        <item x="245"/>
        <item x="246"/>
        <item x="303"/>
        <item x="304"/>
        <item x="305"/>
        <item x="306"/>
        <item x="307"/>
        <item x="308"/>
        <item m="1" x="934"/>
        <item x="317"/>
        <item x="318"/>
        <item x="319"/>
        <item x="320"/>
        <item x="321"/>
        <item x="611"/>
        <item x="612"/>
        <item x="613"/>
        <item m="1" x="979"/>
        <item x="522"/>
        <item x="523"/>
        <item x="524"/>
        <item x="525"/>
        <item x="526"/>
        <item x="605"/>
        <item x="606"/>
        <item x="607"/>
        <item x="608"/>
        <item x="609"/>
        <item x="610"/>
        <item m="1" x="946"/>
        <item x="239"/>
        <item m="1" x="947"/>
        <item x="241"/>
        <item m="1" x="874"/>
        <item x="603"/>
        <item x="445"/>
        <item x="446"/>
        <item x="447"/>
        <item x="448"/>
        <item x="449"/>
        <item x="450"/>
        <item x="451"/>
        <item m="1" x="831"/>
        <item x="453"/>
        <item x="454"/>
        <item x="455"/>
        <item x="456"/>
        <item x="457"/>
        <item x="458"/>
        <item x="459"/>
        <item x="460"/>
        <item x="461"/>
        <item m="1" x="963"/>
        <item x="463"/>
        <item x="464"/>
        <item m="1" x="706"/>
        <item x="465"/>
        <item x="466"/>
        <item x="467"/>
        <item x="469"/>
        <item x="470"/>
        <item x="471"/>
        <item x="472"/>
        <item m="1" x="878"/>
        <item m="1" x="949"/>
        <item m="1" x="942"/>
        <item m="1" x="1054"/>
        <item x="474"/>
        <item x="475"/>
        <item x="476"/>
        <item m="1" x="709"/>
        <item x="477"/>
        <item m="1" x="711"/>
        <item x="478"/>
        <item x="480"/>
        <item x="481"/>
        <item x="483"/>
        <item m="1" x="879"/>
        <item x="484"/>
        <item x="485"/>
        <item x="410"/>
        <item x="414"/>
        <item m="1" x="714"/>
        <item x="409"/>
        <item x="412"/>
        <item m="1" x="835"/>
        <item x="419"/>
        <item x="422"/>
        <item m="1" x="895"/>
        <item x="552"/>
        <item x="558"/>
        <item m="1" x="996"/>
        <item m="1" x="884"/>
        <item x="564"/>
        <item x="566"/>
        <item m="1" x="837"/>
        <item x="578"/>
        <item m="1" x="727"/>
        <item m="1" x="724"/>
        <item x="108"/>
        <item x="120"/>
        <item x="115"/>
        <item x="116"/>
        <item x="109"/>
        <item x="110"/>
        <item x="111"/>
        <item x="122"/>
        <item x="123"/>
        <item x="117"/>
        <item x="113"/>
        <item x="119"/>
        <item x="121"/>
        <item x="126"/>
        <item x="134"/>
        <item x="135"/>
        <item x="137"/>
        <item x="138"/>
        <item x="139"/>
        <item x="144"/>
        <item x="146"/>
        <item x="147"/>
        <item x="150"/>
        <item m="1" x="991"/>
        <item m="1" x="928"/>
        <item m="1" x="746"/>
        <item m="1" x="747"/>
        <item x="277"/>
        <item x="276"/>
        <item x="275"/>
        <item x="279"/>
        <item m="1" x="894"/>
        <item m="1" x="686"/>
        <item m="1" x="1065"/>
        <item x="498"/>
        <item m="1" x="948"/>
        <item m="1" x="1038"/>
        <item x="514"/>
        <item m="1" x="951"/>
        <item x="513"/>
        <item m="1" x="833"/>
        <item m="1" x="881"/>
        <item m="1" x="882"/>
        <item x="411"/>
        <item x="416"/>
        <item m="1" x="715"/>
        <item m="1" x="908"/>
        <item m="1" x="883"/>
        <item m="1" x="1055"/>
        <item m="1" x="840"/>
        <item x="586"/>
        <item x="548"/>
        <item m="1" x="887"/>
        <item m="1" x="960"/>
        <item x="208"/>
        <item x="213"/>
        <item x="211"/>
        <item m="1" x="913"/>
        <item m="1" x="997"/>
        <item m="1" x="1043"/>
        <item x="218"/>
        <item x="229"/>
        <item m="1" x="902"/>
        <item m="1" x="969"/>
        <item x="227"/>
        <item x="225"/>
        <item m="1" x="972"/>
        <item m="1" x="737"/>
        <item m="1" x="738"/>
        <item m="1" x="1024"/>
        <item x="234"/>
        <item x="365"/>
        <item m="1" x="814"/>
        <item m="1" x="697"/>
        <item m="1" x="886"/>
        <item x="154"/>
        <item m="1" x="1057"/>
        <item m="1" x="933"/>
        <item m="1" x="944"/>
        <item m="1" x="1003"/>
        <item m="1" x="998"/>
        <item m="1" x="993"/>
        <item m="1" x="1036"/>
        <item m="1" x="1047"/>
        <item m="1" x="1004"/>
        <item m="1" x="1041"/>
        <item m="1" x="905"/>
        <item m="1" x="1033"/>
        <item m="1" x="1064"/>
        <item x="189"/>
        <item x="190"/>
        <item x="298"/>
        <item m="1" x="986"/>
        <item m="1" x="924"/>
        <item m="1" x="860"/>
        <item m="1" x="655"/>
        <item x="253"/>
        <item x="104"/>
        <item x="254"/>
        <item m="1" x="658"/>
        <item x="0"/>
        <item x="1"/>
        <item x="2"/>
        <item x="3"/>
        <item m="1" x="660"/>
        <item x="39"/>
        <item x="40"/>
        <item x="51"/>
        <item x="55"/>
        <item m="1" x="772"/>
        <item m="1" x="773"/>
        <item x="62"/>
        <item x="63"/>
        <item x="57"/>
        <item m="1" x="674"/>
        <item m="1" x="864"/>
        <item x="76"/>
        <item m="1" x="779"/>
        <item m="1" x="780"/>
        <item m="1" x="781"/>
        <item m="1" x="782"/>
        <item m="1" x="783"/>
        <item m="1" x="784"/>
        <item m="1" x="785"/>
        <item m="1" x="786"/>
        <item m="1" x="787"/>
        <item m="1" x="788"/>
        <item m="1" x="789"/>
        <item m="1" x="790"/>
        <item m="1" x="791"/>
        <item m="1" x="792"/>
        <item m="1" x="793"/>
        <item m="1" x="794"/>
        <item m="1" x="678"/>
        <item m="1" x="796"/>
        <item m="1" x="797"/>
        <item m="1" x="798"/>
        <item m="1" x="799"/>
        <item m="1" x="800"/>
        <item x="194"/>
        <item x="197"/>
        <item x="199"/>
        <item x="240"/>
        <item m="1" x="939"/>
        <item m="1" x="810"/>
        <item x="309"/>
        <item x="316"/>
        <item x="341"/>
        <item x="366"/>
        <item n="Tonality: Form and Harmony" x="388"/>
        <item n="Tonality: Theory and Analysis" x="389"/>
        <item x="390"/>
        <item m="1" x="870"/>
        <item m="1" x="698"/>
        <item x="400"/>
        <item x="401"/>
        <item x="497"/>
        <item m="1" x="872"/>
        <item m="1" x="873"/>
        <item m="1" x="818"/>
        <item m="1" x="819"/>
        <item m="1" x="820"/>
        <item m="1" x="822"/>
        <item x="592"/>
        <item m="1" x="825"/>
        <item x="597"/>
        <item x="598"/>
        <item x="462"/>
        <item m="1" x="707"/>
        <item x="468"/>
        <item m="1" x="877"/>
        <item m="1" x="832"/>
        <item m="1" x="708"/>
        <item m="1" x="710"/>
        <item m="1" x="712"/>
        <item m="1" x="880"/>
        <item x="486"/>
        <item x="487"/>
        <item x="488"/>
        <item x="86"/>
        <item x="88"/>
        <item x="93"/>
        <item m="1" x="875"/>
        <item m="1" x="876"/>
        <item m="1" x="829"/>
        <item m="1" x="830"/>
        <item m="1" x="836"/>
        <item m="1" x="716"/>
        <item m="1" x="719"/>
        <item m="1" x="725"/>
        <item x="573"/>
        <item x="579"/>
        <item x="588"/>
        <item m="1" x="888"/>
        <item x="547"/>
        <item x="209"/>
        <item x="216"/>
        <item x="222"/>
        <item m="1" x="736"/>
        <item x="224"/>
        <item m="1" x="890"/>
        <item x="226"/>
        <item x="228"/>
        <item x="233"/>
        <item x="235"/>
        <item x="378"/>
        <item m="1" x="651"/>
        <item x="379"/>
        <item m="1" x="652"/>
        <item x="382"/>
        <item x="380"/>
        <item x="381"/>
        <item x="383"/>
        <item x="384"/>
        <item x="385"/>
        <item x="386"/>
        <item x="387"/>
        <item x="427"/>
        <item x="428"/>
        <item x="429"/>
        <item x="430"/>
        <item x="432"/>
        <item x="433"/>
        <item x="434"/>
        <item x="435"/>
        <item x="441"/>
        <item x="443"/>
        <item x="442"/>
        <item x="444"/>
        <item x="157"/>
        <item m="1" x="755"/>
        <item x="161"/>
        <item x="162"/>
        <item x="163"/>
        <item x="166"/>
        <item x="168"/>
        <item x="169"/>
        <item x="170"/>
        <item m="1" x="756"/>
        <item x="175"/>
        <item x="183"/>
        <item x="184"/>
        <item x="185"/>
        <item m="1" x="758"/>
        <item m="1" x="759"/>
        <item x="188"/>
        <item m="1" x="889"/>
        <item m="1" x="848"/>
        <item m="1" x="849"/>
        <item x="357"/>
        <item x="361"/>
        <item m="1" x="760"/>
        <item x="618"/>
        <item x="634"/>
        <item x="289"/>
        <item x="638"/>
        <item x="624"/>
        <item x="643"/>
        <item x="644"/>
        <item x="642"/>
        <item x="640"/>
        <item x="623"/>
        <item x="626"/>
        <item x="637"/>
        <item m="1" x="763"/>
        <item m="1" x="859"/>
        <item m="1" x="861"/>
        <item m="1" x="761"/>
        <item m="1" x="762"/>
        <item m="1" x="653"/>
        <item x="249"/>
        <item x="250"/>
        <item m="1" x="764"/>
        <item m="1" x="765"/>
        <item m="1" x="766"/>
        <item m="1" x="767"/>
        <item m="1" x="673"/>
        <item m="1" x="775"/>
        <item m="1" x="776"/>
        <item x="101"/>
        <item x="102"/>
        <item x="103"/>
        <item m="1" x="777"/>
        <item m="1" x="795"/>
        <item x="196"/>
        <item x="198"/>
        <item m="1" x="804"/>
        <item m="1" x="805"/>
        <item m="1" x="806"/>
        <item m="1" x="807"/>
        <item x="281"/>
        <item x="283"/>
        <item m="1" x="685"/>
        <item m="1" x="809"/>
        <item x="300"/>
        <item x="301"/>
        <item m="1" x="687"/>
        <item m="1" x="811"/>
        <item x="337"/>
        <item m="1" x="696"/>
        <item x="371"/>
        <item x="529"/>
        <item x="532"/>
        <item m="1" x="827"/>
        <item x="604"/>
        <item x="95"/>
        <item m="1" x="704"/>
        <item m="1" x="828"/>
        <item x="482"/>
        <item x="489"/>
        <item x="490"/>
        <item x="404"/>
        <item x="406"/>
        <item x="413"/>
        <item x="418"/>
        <item x="420"/>
        <item m="1" x="717"/>
        <item x="561"/>
        <item m="1" x="838"/>
        <item x="118"/>
        <item x="131"/>
        <item x="132"/>
        <item x="145"/>
        <item x="151"/>
        <item x="152"/>
        <item m="1" x="842"/>
        <item x="207"/>
        <item x="217"/>
        <item m="1" x="850"/>
        <item m="1" x="851"/>
        <item m="1" x="852"/>
        <item m="1" x="853"/>
        <item m="1" x="854"/>
        <item m="1" x="855"/>
        <item m="1" x="856"/>
        <item m="1" x="648"/>
        <item m="1" x="649"/>
        <item x="182"/>
        <item m="1" x="857"/>
        <item x="628"/>
        <item x="631"/>
        <item x="635"/>
        <item m="1" x="657"/>
        <item x="255"/>
        <item m="1" x="659"/>
        <item x="47"/>
        <item m="1" x="662"/>
        <item m="1" x="663"/>
        <item m="1" x="668"/>
        <item m="1" x="669"/>
        <item m="1" x="671"/>
        <item m="1" x="672"/>
        <item x="64"/>
        <item x="65"/>
        <item m="1" x="675"/>
        <item m="1" x="647"/>
        <item m="1" x="677"/>
        <item x="106"/>
        <item m="1" x="679"/>
        <item m="1" x="680"/>
        <item x="192"/>
        <item x="195"/>
        <item x="264"/>
        <item x="270"/>
        <item x="271"/>
        <item x="272"/>
        <item x="282"/>
        <item x="284"/>
        <item x="299"/>
        <item x="312"/>
        <item m="1" x="688"/>
        <item m="1" x="690"/>
        <item x="322"/>
        <item m="1" x="691"/>
        <item x="324"/>
        <item x="323"/>
        <item m="1" x="692"/>
        <item x="325"/>
        <item m="1" x="693"/>
        <item x="326"/>
        <item m="1" x="694"/>
        <item x="397"/>
        <item x="395"/>
        <item m="1" x="699"/>
        <item m="1" x="700"/>
        <item m="1" x="701"/>
        <item m="1" x="702"/>
        <item x="501"/>
        <item x="508"/>
        <item m="1" x="749"/>
        <item x="512"/>
        <item x="516"/>
        <item x="517"/>
        <item x="518"/>
        <item x="519"/>
        <item x="531"/>
        <item x="90"/>
        <item x="91"/>
        <item m="1" x="705"/>
        <item x="452"/>
        <item x="479"/>
        <item m="1" x="713"/>
        <item x="556"/>
        <item x="562"/>
        <item m="1" x="722"/>
        <item x="574"/>
        <item x="576"/>
        <item m="1" x="726"/>
        <item x="590"/>
        <item x="112"/>
        <item x="114"/>
        <item x="124"/>
        <item x="140"/>
        <item m="1" x="728"/>
        <item x="142"/>
        <item x="143"/>
        <item m="1" x="729"/>
        <item m="1" x="730"/>
        <item m="1" x="731"/>
        <item x="148"/>
        <item m="1" x="732"/>
        <item x="149"/>
        <item m="1" x="733"/>
        <item x="544"/>
        <item x="286"/>
        <item x="291"/>
        <item x="292"/>
        <item x="230"/>
        <item x="426"/>
        <item x="160"/>
        <item m="1" x="742"/>
        <item m="1" x="743"/>
        <item x="164"/>
        <item x="171"/>
        <item x="176"/>
        <item m="1" x="757"/>
        <item x="179"/>
        <item x="180"/>
        <item x="181"/>
        <item x="8"/>
        <item x="511"/>
        <item m="1" x="650"/>
        <item x="431"/>
        <item x="437"/>
        <item x="438"/>
        <item x="439"/>
        <item x="440"/>
        <item m="1" x="741"/>
        <item m="1" x="744"/>
        <item x="165"/>
        <item x="174"/>
        <item x="177"/>
        <item x="178"/>
        <item x="186"/>
        <item x="187"/>
        <item m="1" x="748"/>
        <item x="27"/>
        <item x="18"/>
        <item x="19"/>
        <item x="28"/>
        <item x="42"/>
        <item x="43"/>
        <item x="45"/>
        <item x="49"/>
        <item x="50"/>
        <item x="58"/>
        <item x="59"/>
        <item x="60"/>
        <item x="71"/>
        <item m="1" x="646"/>
        <item x="105"/>
        <item x="107"/>
        <item x="125"/>
        <item x="127"/>
        <item x="128"/>
        <item x="129"/>
        <item x="130"/>
        <item x="133"/>
        <item x="136"/>
        <item x="141"/>
        <item x="153"/>
        <item x="155"/>
        <item x="156"/>
        <item x="167"/>
        <item x="248"/>
        <item x="252"/>
        <item x="256"/>
        <item x="259"/>
        <item x="278"/>
        <item x="280"/>
        <item x="313"/>
        <item x="327"/>
        <item x="372"/>
        <item x="398"/>
        <item x="423"/>
        <item x="473"/>
        <item x="551"/>
        <item x="560"/>
        <item x="570"/>
        <item x="572"/>
        <item x="629"/>
        <item x="74"/>
        <item x="100"/>
        <item x="315"/>
      </items>
    </pivotField>
    <pivotField axis="axisRow" compact="0" outline="0" showAll="0" sortType="ascending" defaultSubtotal="0">
      <items count="3">
        <item x="0"/>
        <item x="1"/>
        <item x="2"/>
      </items>
    </pivotField>
    <pivotField axis="axisRow" compact="0" outline="0" showAll="0" defaultSubtotal="0">
      <items count="9">
        <item m="1" x="7"/>
        <item m="1" x="8"/>
        <item m="1" x="6"/>
        <item x="1"/>
        <item x="0"/>
        <item x="3"/>
        <item x="5"/>
        <item x="2"/>
        <item x="4"/>
      </items>
    </pivotField>
    <pivotField axis="axisRow" compact="0" outline="0" showAll="0" sortType="descending" defaultSubtotal="0">
      <items count="4">
        <item x="2"/>
        <item m="1" x="3"/>
        <item x="0"/>
        <item x="1"/>
      </items>
    </pivotField>
    <pivotField compact="0" outline="0" showAll="0" defaultSubtotal="0">
      <items count="71">
        <item h="1" m="1" x="50"/>
        <item h="1" m="1" x="59"/>
        <item h="1" x="22"/>
        <item h="1" m="1" x="40"/>
        <item h="1" x="13"/>
        <item h="1" m="1" x="48"/>
        <item h="1" x="1"/>
        <item h="1" x="16"/>
        <item h="1" x="4"/>
        <item h="1" m="1" x="42"/>
        <item h="1" m="1" x="47"/>
        <item h="1" x="2"/>
        <item h="1" m="1" x="43"/>
        <item h="1" m="1" x="44"/>
        <item h="1" x="3"/>
        <item h="1" x="5"/>
        <item h="1" m="1" x="67"/>
        <item h="1" x="6"/>
        <item h="1" x="7"/>
        <item h="1" m="1" x="60"/>
        <item h="1" x="8"/>
        <item h="1" x="9"/>
        <item h="1" x="0"/>
        <item h="1" m="1" x="52"/>
        <item h="1" m="1" x="41"/>
        <item h="1" m="1" x="54"/>
        <item h="1" x="10"/>
        <item h="1" x="11"/>
        <item h="1" x="12"/>
        <item h="1" x="23"/>
        <item h="1" m="1" x="62"/>
        <item h="1" x="15"/>
        <item h="1" m="1" x="57"/>
        <item h="1" x="14"/>
        <item h="1" x="17"/>
        <item h="1" x="18"/>
        <item h="1" x="19"/>
        <item h="1" x="36"/>
        <item h="1" m="1" x="69"/>
        <item h="1" m="1" x="53"/>
        <item h="1" x="20"/>
        <item h="1" m="1" x="45"/>
        <item h="1" x="21"/>
        <item h="1" m="1" x="61"/>
        <item h="1" m="1" x="68"/>
        <item h="1" m="1" x="49"/>
        <item h="1" m="1" x="39"/>
        <item h="1" x="24"/>
        <item h="1" x="25"/>
        <item h="1" m="1" x="70"/>
        <item h="1" x="26"/>
        <item h="1" x="27"/>
        <item h="1" x="28"/>
        <item h="1" x="29"/>
        <item h="1" m="1" x="46"/>
        <item h="1" m="1" x="55"/>
        <item x="30"/>
        <item h="1" m="1" x="51"/>
        <item h="1" x="31"/>
        <item h="1" x="33"/>
        <item h="1" x="32"/>
        <item h="1" m="1" x="65"/>
        <item h="1" m="1" x="58"/>
        <item h="1" m="1" x="56"/>
        <item h="1" x="34"/>
        <item h="1" m="1" x="63"/>
        <item h="1" m="1" x="64"/>
        <item h="1" x="35"/>
        <item h="1" x="37"/>
        <item h="1" m="1" x="66"/>
        <item h="1" m="1" x="38"/>
      </items>
    </pivotField>
    <pivotField compact="0" outline="0" subtotalTop="0" showAll="0" defaultSubtotal="0"/>
    <pivotField compact="0" outline="0" subtotalTop="0" showAll="0" defaultSubtotal="0"/>
    <pivotField axis="axisPage" compact="0" outline="0" subtotalTop="0" showAll="0" defaultSubtotal="0">
      <items count="2">
        <item x="1"/>
        <item x="0"/>
      </items>
    </pivotField>
    <pivotField axis="axisPage" compact="0" outline="0" subtotalTop="0" showAll="0" defaultSubtotal="0">
      <items count="2">
        <item x="1"/>
        <item x="0"/>
      </items>
    </pivotField>
    <pivotField axis="axisPage" compact="0" outline="0" subtotalTop="0" showAll="0" defaultSubtotal="0">
      <items count="2">
        <item x="1"/>
        <item x="0"/>
      </items>
    </pivotField>
    <pivotField axis="axisPage" compact="0" outline="0" subtotalTop="0" showAll="0" defaultSubtotal="0">
      <items count="2">
        <item x="0"/>
        <item x="1"/>
      </items>
    </pivotField>
    <pivotField axis="axisPage" compact="0" outline="0" subtotalTop="0" showAll="0" defaultSubtotal="0">
      <items count="2">
        <item x="0"/>
        <item x="1"/>
      </items>
    </pivotField>
    <pivotField axis="axisPage" compact="0" outline="0" subtotalTop="0" showAll="0" defaultSubtotal="0">
      <items count="2">
        <item x="0"/>
        <item x="1"/>
      </items>
    </pivotField>
    <pivotField axis="axisPage" compact="0" outline="0" subtotalTop="0" showAll="0" defaultSubtotal="0">
      <items count="2">
        <item x="1"/>
        <item x="0"/>
      </items>
    </pivotField>
    <pivotField axis="axisPage" compact="0" outline="0" subtotalTop="0" showAll="0" defaultSubtotal="0">
      <items count="2">
        <item x="1"/>
        <item x="0"/>
      </items>
    </pivotField>
    <pivotField axis="axisPage" compact="0" outline="0" subtotalTop="0" showAll="0" defaultSubtotal="0">
      <items count="2">
        <item x="1"/>
        <item x="0"/>
      </items>
    </pivotField>
    <pivotField axis="axisPage" compact="0" outline="0" subtotalTop="0" showAll="0" defaultSubtotal="0">
      <items count="2">
        <item x="1"/>
        <item x="0"/>
      </items>
    </pivotField>
    <pivotField compact="0" outline="0" showAll="0" defaultSubtotal="0"/>
    <pivotField compact="0" outline="0" showAll="0" defaultSubtotal="0"/>
    <pivotField compact="0" outline="0" subtotalTop="0" showAll="0" defaultSubtotal="0"/>
    <pivotField axis="axisRow" compact="0" outline="0" showAll="0" defaultSubtotal="0">
      <items count="85">
        <item m="1" x="82"/>
        <item x="50"/>
        <item x="69"/>
        <item x="61"/>
        <item x="11"/>
        <item x="12"/>
        <item x="18"/>
        <item x="58"/>
        <item x="13"/>
        <item x="77"/>
        <item m="1" x="81"/>
        <item x="7"/>
        <item x="26"/>
        <item x="27"/>
        <item x="62"/>
        <item x="57"/>
        <item x="63"/>
        <item x="51"/>
        <item x="52"/>
        <item x="36"/>
        <item x="43"/>
        <item x="40"/>
        <item x="39"/>
        <item x="42"/>
        <item m="1" x="80"/>
        <item x="41"/>
        <item x="64"/>
        <item x="65"/>
        <item x="66"/>
        <item x="67"/>
        <item x="68"/>
        <item x="70"/>
        <item x="37"/>
        <item x="35"/>
        <item m="1" x="84"/>
        <item x="10"/>
        <item x="15"/>
        <item x="20"/>
        <item x="21"/>
        <item x="9"/>
        <item x="55"/>
        <item x="54"/>
        <item x="56"/>
        <item x="59"/>
        <item x="14"/>
        <item x="16"/>
        <item x="19"/>
        <item m="1" x="78"/>
        <item x="22"/>
        <item x="17"/>
        <item x="25"/>
        <item x="23"/>
        <item x="24"/>
        <item x="60"/>
        <item x="44"/>
        <item x="45"/>
        <item x="46"/>
        <item x="47"/>
        <item x="48"/>
        <item x="49"/>
        <item x="38"/>
        <item m="1" x="83"/>
        <item x="28"/>
        <item m="1" x="79"/>
        <item x="6"/>
        <item x="53"/>
        <item x="0"/>
        <item x="1"/>
        <item x="2"/>
        <item x="3"/>
        <item x="5"/>
        <item x="4"/>
        <item x="74"/>
        <item x="73"/>
        <item x="72"/>
        <item x="71"/>
        <item x="75"/>
        <item x="76"/>
        <item x="8"/>
        <item x="29"/>
        <item x="30"/>
        <item x="31"/>
        <item x="32"/>
        <item x="33"/>
        <item x="34"/>
      </items>
    </pivotField>
  </pivotFields>
  <rowFields count="6">
    <field x="1"/>
    <field x="0"/>
    <field x="2"/>
    <field x="3"/>
    <field x="4"/>
    <field x="21"/>
  </rowFields>
  <rowItems count="7">
    <i>
      <x v="13"/>
      <x v="263"/>
      <x v="1"/>
      <x v="4"/>
      <x v="2"/>
      <x v="66"/>
    </i>
    <i>
      <x v="164"/>
      <x v="258"/>
      <x/>
      <x v="4"/>
      <x v="2"/>
      <x v="78"/>
    </i>
    <i>
      <x v="421"/>
      <x v="851"/>
      <x/>
      <x v="3"/>
      <x v="2"/>
      <x v="66"/>
    </i>
    <i>
      <x v="425"/>
      <x v="466"/>
      <x v="1"/>
      <x v="3"/>
      <x v="2"/>
      <x v="66"/>
    </i>
    <i>
      <x v="865"/>
      <x v="731"/>
      <x/>
      <x v="4"/>
      <x v="2"/>
      <x v="66"/>
    </i>
    <i>
      <x v="959"/>
      <x v="1173"/>
      <x/>
      <x v="3"/>
      <x v="2"/>
      <x v="66"/>
    </i>
    <i r="1">
      <x v="1174"/>
      <x/>
      <x v="3"/>
      <x v="3"/>
      <x v="66"/>
    </i>
  </rowItems>
  <colItems count="1">
    <i/>
  </colItems>
  <pageFields count="10">
    <pageField fld="8" hier="-1"/>
    <pageField fld="9" hier="-1"/>
    <pageField fld="10" hier="-1"/>
    <pageField fld="11" hier="-1"/>
    <pageField fld="12" hier="-1"/>
    <pageField fld="13" hier="-1"/>
    <pageField fld="14" hier="-1"/>
    <pageField fld="15" hier="-1"/>
    <pageField fld="16" hier="-1"/>
    <pageField fld="17" hier="-1"/>
  </pageFields>
  <formats count="25">
    <format dxfId="61">
      <pivotArea type="all" dataOnly="0" outline="0" fieldPosition="0"/>
    </format>
    <format dxfId="60">
      <pivotArea field="1" type="button" dataOnly="0" labelOnly="1" outline="0" axis="axisRow" fieldPosition="0"/>
    </format>
    <format dxfId="59">
      <pivotArea field="0" type="button" dataOnly="0" labelOnly="1" outline="0" axis="axisRow" fieldPosition="1"/>
    </format>
    <format dxfId="58">
      <pivotArea field="4" type="button" dataOnly="0" labelOnly="1" outline="0" axis="axisRow" fieldPosition="4"/>
    </format>
    <format dxfId="57">
      <pivotArea field="3" type="button" dataOnly="0" labelOnly="1" outline="0" axis="axisRow" fieldPosition="3"/>
    </format>
    <format dxfId="56">
      <pivotArea dataOnly="0" labelOnly="1" outline="0" fieldPosition="0">
        <references count="1">
          <reference field="1" count="50">
            <x v="0"/>
            <x v="1"/>
            <x v="2"/>
            <x v="3"/>
            <x v="4"/>
            <x v="5"/>
            <x v="6"/>
            <x v="7"/>
            <x v="8"/>
            <x v="9"/>
            <x v="10"/>
            <x v="11"/>
            <x v="12"/>
            <x v="13"/>
            <x v="14"/>
            <x v="15"/>
            <x v="16"/>
            <x v="18"/>
            <x v="19"/>
            <x v="20"/>
            <x v="21"/>
            <x v="22"/>
            <x v="23"/>
            <x v="24"/>
            <x v="25"/>
            <x v="26"/>
            <x v="27"/>
            <x v="28"/>
            <x v="29"/>
            <x v="30"/>
            <x v="32"/>
            <x v="33"/>
            <x v="34"/>
            <x v="35"/>
            <x v="36"/>
            <x v="37"/>
            <x v="38"/>
            <x v="39"/>
            <x v="40"/>
            <x v="41"/>
            <x v="42"/>
            <x v="43"/>
            <x v="44"/>
            <x v="45"/>
            <x v="46"/>
            <x v="47"/>
            <x v="48"/>
            <x v="49"/>
            <x v="50"/>
            <x v="51"/>
          </reference>
        </references>
      </pivotArea>
    </format>
    <format dxfId="55">
      <pivotArea dataOnly="0" labelOnly="1" outline="0" fieldPosition="0">
        <references count="1">
          <reference field="1" count="50">
            <x v="52"/>
            <x v="53"/>
            <x v="54"/>
            <x v="55"/>
            <x v="56"/>
            <x v="58"/>
            <x v="59"/>
            <x v="60"/>
            <x v="61"/>
            <x v="62"/>
            <x v="63"/>
            <x v="64"/>
            <x v="65"/>
            <x v="66"/>
            <x v="67"/>
            <x v="68"/>
            <x v="69"/>
            <x v="70"/>
            <x v="71"/>
            <x v="72"/>
            <x v="73"/>
            <x v="74"/>
            <x v="75"/>
            <x v="76"/>
            <x v="77"/>
            <x v="78"/>
            <x v="79"/>
            <x v="80"/>
            <x v="81"/>
            <x v="82"/>
            <x v="83"/>
            <x v="84"/>
            <x v="85"/>
            <x v="86"/>
            <x v="87"/>
            <x v="88"/>
            <x v="89"/>
            <x v="90"/>
            <x v="91"/>
            <x v="92"/>
            <x v="93"/>
            <x v="94"/>
            <x v="95"/>
            <x v="96"/>
            <x v="98"/>
            <x v="99"/>
            <x v="100"/>
            <x v="101"/>
            <x v="102"/>
            <x v="103"/>
          </reference>
        </references>
      </pivotArea>
    </format>
    <format dxfId="54">
      <pivotArea dataOnly="0" labelOnly="1" outline="0" fieldPosition="0">
        <references count="1">
          <reference field="1" count="50">
            <x v="104"/>
            <x v="105"/>
            <x v="106"/>
            <x v="107"/>
            <x v="108"/>
            <x v="109"/>
            <x v="110"/>
            <x v="111"/>
            <x v="112"/>
            <x v="113"/>
            <x v="114"/>
            <x v="116"/>
            <x v="117"/>
            <x v="118"/>
            <x v="119"/>
            <x v="121"/>
            <x v="122"/>
            <x v="123"/>
            <x v="124"/>
            <x v="126"/>
            <x v="127"/>
            <x v="128"/>
            <x v="129"/>
            <x v="130"/>
            <x v="131"/>
            <x v="132"/>
            <x v="133"/>
            <x v="134"/>
            <x v="135"/>
            <x v="136"/>
            <x v="137"/>
            <x v="138"/>
            <x v="139"/>
            <x v="140"/>
            <x v="141"/>
            <x v="142"/>
            <x v="143"/>
            <x v="144"/>
            <x v="145"/>
            <x v="146"/>
            <x v="147"/>
            <x v="148"/>
            <x v="149"/>
            <x v="150"/>
            <x v="151"/>
            <x v="152"/>
            <x v="153"/>
            <x v="154"/>
            <x v="155"/>
            <x v="156"/>
          </reference>
        </references>
      </pivotArea>
    </format>
    <format dxfId="53">
      <pivotArea dataOnly="0" labelOnly="1" outline="0" fieldPosition="0">
        <references count="1">
          <reference field="1" count="50">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reference>
        </references>
      </pivotArea>
    </format>
    <format dxfId="52">
      <pivotArea dataOnly="0" labelOnly="1" outline="0" fieldPosition="0">
        <references count="1">
          <reference field="1" count="50">
            <x v="207"/>
            <x v="208"/>
            <x v="209"/>
            <x v="210"/>
            <x v="211"/>
            <x v="212"/>
            <x v="213"/>
            <x v="214"/>
            <x v="216"/>
            <x v="217"/>
            <x v="218"/>
            <x v="219"/>
            <x v="220"/>
            <x v="221"/>
            <x v="222"/>
            <x v="224"/>
            <x v="226"/>
            <x v="228"/>
            <x v="230"/>
            <x v="231"/>
            <x v="232"/>
            <x v="233"/>
            <x v="234"/>
            <x v="235"/>
            <x v="236"/>
            <x v="237"/>
            <x v="238"/>
            <x v="239"/>
            <x v="240"/>
            <x v="241"/>
            <x v="242"/>
            <x v="243"/>
            <x v="244"/>
            <x v="245"/>
            <x v="246"/>
            <x v="247"/>
            <x v="248"/>
            <x v="249"/>
            <x v="250"/>
            <x v="251"/>
            <x v="252"/>
            <x v="253"/>
            <x v="255"/>
            <x v="256"/>
            <x v="257"/>
            <x v="258"/>
            <x v="259"/>
            <x v="260"/>
            <x v="261"/>
            <x v="262"/>
          </reference>
        </references>
      </pivotArea>
    </format>
    <format dxfId="51">
      <pivotArea dataOnly="0" labelOnly="1" outline="0" fieldPosition="0">
        <references count="1">
          <reference field="1" count="50">
            <x v="263"/>
            <x v="264"/>
            <x v="265"/>
            <x v="266"/>
            <x v="267"/>
            <x v="268"/>
            <x v="269"/>
            <x v="270"/>
            <x v="271"/>
            <x v="272"/>
            <x v="273"/>
            <x v="274"/>
            <x v="275"/>
            <x v="276"/>
            <x v="277"/>
            <x v="278"/>
            <x v="279"/>
            <x v="280"/>
            <x v="281"/>
            <x v="282"/>
            <x v="283"/>
            <x v="284"/>
            <x v="285"/>
            <x v="286"/>
            <x v="287"/>
            <x v="288"/>
            <x v="289"/>
            <x v="290"/>
            <x v="291"/>
            <x v="292"/>
            <x v="293"/>
            <x v="294"/>
            <x v="295"/>
            <x v="296"/>
            <x v="297"/>
            <x v="299"/>
            <x v="300"/>
            <x v="301"/>
            <x v="302"/>
            <x v="303"/>
            <x v="304"/>
            <x v="305"/>
            <x v="306"/>
            <x v="307"/>
            <x v="309"/>
            <x v="310"/>
            <x v="311"/>
            <x v="312"/>
            <x v="313"/>
            <x v="314"/>
          </reference>
        </references>
      </pivotArea>
    </format>
    <format dxfId="50">
      <pivotArea dataOnly="0" labelOnly="1" outline="0" fieldPosition="0">
        <references count="1">
          <reference field="1" count="36">
            <x v="315"/>
            <x v="316"/>
            <x v="317"/>
            <x v="318"/>
            <x v="319"/>
            <x v="320"/>
            <x v="321"/>
            <x v="322"/>
            <x v="323"/>
            <x v="324"/>
            <x v="325"/>
            <x v="326"/>
            <x v="327"/>
            <x v="328"/>
            <x v="329"/>
            <x v="330"/>
            <x v="331"/>
            <x v="332"/>
            <x v="333"/>
            <x v="334"/>
            <x v="335"/>
            <x v="336"/>
            <x v="337"/>
            <x v="338"/>
            <x v="339"/>
            <x v="340"/>
            <x v="341"/>
            <x v="342"/>
            <x v="343"/>
            <x v="344"/>
            <x v="345"/>
            <x v="346"/>
            <x v="347"/>
            <x v="348"/>
            <x v="349"/>
            <x v="350"/>
          </reference>
        </references>
      </pivotArea>
    </format>
    <format dxfId="49">
      <pivotArea dataOnly="0" labelOnly="1" outline="0" fieldPosition="0">
        <references count="2">
          <reference field="0" count="1">
            <x v="377"/>
          </reference>
          <reference field="1" count="1" selected="0">
            <x v="360"/>
          </reference>
        </references>
      </pivotArea>
    </format>
    <format dxfId="48">
      <pivotArea dataOnly="0" labelOnly="1" outline="0" fieldPosition="0">
        <references count="2">
          <reference field="0" count="1">
            <x v="378"/>
          </reference>
          <reference field="1" count="1" selected="0">
            <x v="360"/>
          </reference>
        </references>
      </pivotArea>
    </format>
    <format dxfId="47">
      <pivotArea dataOnly="0" labelOnly="1" outline="0" fieldPosition="0">
        <references count="2">
          <reference field="0" count="1">
            <x v="379"/>
          </reference>
          <reference field="1" count="1" selected="0">
            <x v="360"/>
          </reference>
        </references>
      </pivotArea>
    </format>
    <format dxfId="46">
      <pivotArea dataOnly="0" labelOnly="1" outline="0" fieldPosition="0">
        <references count="2">
          <reference field="0" count="1">
            <x v="380"/>
          </reference>
          <reference field="1" count="1" selected="0">
            <x v="361"/>
          </reference>
        </references>
      </pivotArea>
    </format>
    <format dxfId="45">
      <pivotArea dataOnly="0" labelOnly="1" outline="0" fieldPosition="0">
        <references count="2">
          <reference field="0" count="1">
            <x v="381"/>
          </reference>
          <reference field="1" count="1" selected="0">
            <x v="361"/>
          </reference>
        </references>
      </pivotArea>
    </format>
    <format dxfId="44">
      <pivotArea dataOnly="0" labelOnly="1" outline="0" fieldPosition="0">
        <references count="2">
          <reference field="0" count="1">
            <x v="384"/>
          </reference>
          <reference field="1" count="1" selected="0">
            <x v="363"/>
          </reference>
        </references>
      </pivotArea>
    </format>
    <format dxfId="43">
      <pivotArea dataOnly="0" labelOnly="1" outline="0" fieldPosition="0">
        <references count="2">
          <reference field="0" count="1">
            <x v="386"/>
          </reference>
          <reference field="1" count="1" selected="0">
            <x v="364"/>
          </reference>
        </references>
      </pivotArea>
    </format>
    <format dxfId="42">
      <pivotArea dataOnly="0" labelOnly="1" outline="0" fieldPosition="0">
        <references count="2">
          <reference field="0" count="3">
            <x v="389"/>
            <x v="390"/>
            <x v="391"/>
          </reference>
          <reference field="1" count="1" selected="0">
            <x v="366"/>
          </reference>
        </references>
      </pivotArea>
    </format>
    <format dxfId="41">
      <pivotArea dataOnly="0" labelOnly="1" outline="0" fieldPosition="0">
        <references count="2">
          <reference field="0" count="3">
            <x v="393"/>
            <x v="394"/>
            <x v="395"/>
          </reference>
          <reference field="1" count="1" selected="0">
            <x v="367"/>
          </reference>
        </references>
      </pivotArea>
    </format>
    <format dxfId="40">
      <pivotArea dataOnly="0" labelOnly="1" outline="0" fieldPosition="0">
        <references count="2">
          <reference field="0" count="1">
            <x v="402"/>
          </reference>
          <reference field="1" count="1" selected="0">
            <x v="370"/>
          </reference>
        </references>
      </pivotArea>
    </format>
    <format dxfId="39">
      <pivotArea dataOnly="0" labelOnly="1" outline="0" fieldPosition="0">
        <references count="2">
          <reference field="0" count="1">
            <x v="403"/>
          </reference>
          <reference field="1" count="1" selected="0">
            <x v="371"/>
          </reference>
        </references>
      </pivotArea>
    </format>
    <format dxfId="38">
      <pivotArea dataOnly="0" labelOnly="1" outline="0" fieldPosition="0">
        <references count="2">
          <reference field="0" count="1">
            <x v="404"/>
          </reference>
          <reference field="1" count="1" selected="0">
            <x v="372"/>
          </reference>
        </references>
      </pivotArea>
    </format>
    <format dxfId="37">
      <pivotArea dataOnly="0" labelOnly="1" outline="0" fieldPosition="0">
        <references count="2">
          <reference field="0" count="1">
            <x v="968"/>
          </reference>
          <reference field="1" count="1" selected="0">
            <x v="39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 xr10:uid="{00000000-0013-0000-FFFF-FFFF01000000}" sourceName="Department">
  <pivotTables>
    <pivotTable tabId="8" name="PivotTable1"/>
  </pivotTables>
  <data>
    <tabular pivotCacheId="950995394">
      <items count="71">
        <i x="22"/>
        <i x="13"/>
        <i x="1"/>
        <i x="16"/>
        <i x="4"/>
        <i x="2"/>
        <i x="3"/>
        <i x="5"/>
        <i x="6"/>
        <i x="7"/>
        <i x="8"/>
        <i x="9"/>
        <i x="0"/>
        <i x="10"/>
        <i x="11"/>
        <i x="12"/>
        <i x="23"/>
        <i x="15"/>
        <i x="14"/>
        <i x="17"/>
        <i x="18"/>
        <i x="19"/>
        <i x="36"/>
        <i x="20"/>
        <i x="21"/>
        <i x="24"/>
        <i x="25"/>
        <i x="26"/>
        <i x="27"/>
        <i x="28"/>
        <i x="29"/>
        <i x="30" s="1"/>
        <i x="31"/>
        <i x="33"/>
        <i x="32"/>
        <i x="34"/>
        <i x="35"/>
        <i x="37"/>
        <i x="50" nd="1"/>
        <i x="59" nd="1"/>
        <i x="40" nd="1"/>
        <i x="48" nd="1"/>
        <i x="42" nd="1"/>
        <i x="47" nd="1"/>
        <i x="43" nd="1"/>
        <i x="44" nd="1"/>
        <i x="67" nd="1"/>
        <i x="60" nd="1"/>
        <i x="52" nd="1"/>
        <i x="41" nd="1"/>
        <i x="54" nd="1"/>
        <i x="62" nd="1"/>
        <i x="57" nd="1"/>
        <i x="69" nd="1"/>
        <i x="53" nd="1"/>
        <i x="45" nd="1"/>
        <i x="61" nd="1"/>
        <i x="68" nd="1"/>
        <i x="49" nd="1"/>
        <i x="39" nd="1"/>
        <i x="70" nd="1"/>
        <i x="46" nd="1"/>
        <i x="55" nd="1"/>
        <i x="51" nd="1"/>
        <i x="65" nd="1"/>
        <i x="58" nd="1"/>
        <i x="56" nd="1"/>
        <i x="63" nd="1"/>
        <i x="64" nd="1"/>
        <i x="66" nd="1"/>
        <i x="38"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epartment" xr10:uid="{00000000-0014-0000-FFFF-FFFF01000000}" cache="Slicer_Department" caption="Department" startItem="2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All_modules" displayName="All_modules" ref="A1:V717" totalsRowShown="0" headerRowDxfId="36" dataDxfId="0" headerRowBorderDxfId="35" tableBorderDxfId="34">
  <autoFilter ref="A1:V717" xr:uid="{00000000-000C-0000-FFFF-FFFF03000000}"/>
  <sortState xmlns:xlrd2="http://schemas.microsoft.com/office/spreadsheetml/2017/richdata2" ref="A2:V717">
    <sortCondition ref="A1:A717"/>
  </sortState>
  <tableColumns count="22">
    <tableColumn id="1" xr3:uid="{00000000-0010-0000-0300-000001000000}" name="Code" dataDxfId="22"/>
    <tableColumn id="2" xr3:uid="{00000000-0010-0000-0300-000002000000}" name="Name" dataDxfId="21"/>
    <tableColumn id="3" xr3:uid="{00000000-0010-0000-0300-000003000000}" name="Level" dataDxfId="20"/>
    <tableColumn id="4" xr3:uid="{00000000-0010-0000-0300-000004000000}" name="Semester" dataDxfId="19" dataCellStyle="Normal">
      <calculatedColumnFormula>RIGHT(All_modules[[#This Row],[Code]], 1)</calculatedColumnFormula>
    </tableColumn>
    <tableColumn id="5" xr3:uid="{00000000-0010-0000-0300-000005000000}" name="Credits" dataDxfId="18"/>
    <tableColumn id="6" xr3:uid="{00000000-0010-0000-0300-000006000000}" name="Department" dataDxfId="17"/>
    <tableColumn id="22" xr3:uid="{F2FCF996-7F4D-914F-982C-BB71FDFDF600}" name="Free choice?" dataDxfId="16"/>
    <tableColumn id="23" xr3:uid="{3699042E-1202-FB4C-88BF-E8F1C3EDF3D7}" name="Number cap" dataDxfId="15"/>
    <tableColumn id="8" xr3:uid="{00000000-0010-0000-0300-000008000000}" name="Core concepts" dataDxfId="14"/>
    <tableColumn id="15" xr3:uid="{D6CD4DE1-9147-0E49-A302-BCCB9BC2651E}" name="Methodologies" dataDxfId="13"/>
    <tableColumn id="17" xr3:uid="{102643CF-6B82-4740-9CD5-676807C8F7FF}" name="Individuals and ideas" dataDxfId="12"/>
    <tableColumn id="21" xr3:uid="{E5FEF6B8-A29E-ED42-BEEB-92FEEF0CE671}" name="People and places" dataDxfId="11"/>
    <tableColumn id="20" xr3:uid="{330A8F9E-381B-3F47-B155-4D60FDB96AEE}" name="Governance and societies" dataDxfId="10"/>
    <tableColumn id="19" xr3:uid="{72B37CE2-E064-614E-BE7E-D8A538401EC9}" name="Texts and contexts" dataDxfId="9"/>
    <tableColumn id="18" xr3:uid="{21512A54-E809-AA43-8DFD-2E655EA5A026}" name="Communication and culture" dataDxfId="8"/>
    <tableColumn id="16" xr3:uid="{417D6FA3-726A-7044-B6F7-68EBFC73560E}" name="Ecology and environments" dataDxfId="7"/>
    <tableColumn id="14" xr3:uid="{865F70CB-58A0-9944-B524-771C2220FF28}" name="Leadership and engagement" dataDxfId="6"/>
    <tableColumn id="13" xr3:uid="{1B708CC9-CC42-4D99-A561-A670ACBDB884}" name="Languages" dataDxfId="5"/>
    <tableColumn id="9" xr3:uid="{00000000-0010-0000-0300-000009000000}" name="Subcategory 1" dataDxfId="4"/>
    <tableColumn id="10" xr3:uid="{00000000-0010-0000-0300-00000A000000}" name="Subcategory 2" dataDxfId="3"/>
    <tableColumn id="11" xr3:uid="{00000000-0010-0000-0300-00000B000000}" name="Context" dataDxfId="2"/>
    <tableColumn id="12" xr3:uid="{00000000-0010-0000-0300-00000C000000}" name="Notes" dataDxfId="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documents.manchester.ac.uk/DocuInfo.aspx?DocID=60581" TargetMode="External"/><Relationship Id="rId7" Type="http://schemas.openxmlformats.org/officeDocument/2006/relationships/hyperlink" Target="https://documents.manchester.ac.uk/DocuInfo.aspx?DocID=68717" TargetMode="External"/><Relationship Id="rId2" Type="http://schemas.openxmlformats.org/officeDocument/2006/relationships/hyperlink" Target="https://documents.manchester.ac.uk/DocuInfo.aspx?DocID=60580" TargetMode="External"/><Relationship Id="rId1" Type="http://schemas.openxmlformats.org/officeDocument/2006/relationships/hyperlink" Target="https://portal.manchester.ac.uk/uPortal/p/course-unit-info.ctf1/max/render.uP" TargetMode="External"/><Relationship Id="rId6" Type="http://schemas.openxmlformats.org/officeDocument/2006/relationships/hyperlink" Target="https://documents.manchester.ac.uk/DocuInfo.aspx?DocID=63732" TargetMode="External"/><Relationship Id="rId5" Type="http://schemas.openxmlformats.org/officeDocument/2006/relationships/hyperlink" Target="https://documents.manchester.ac.uk/DocuInfo.aspx?DocID=63731" TargetMode="External"/><Relationship Id="rId4" Type="http://schemas.openxmlformats.org/officeDocument/2006/relationships/hyperlink" Target="https://documents.manchester.ac.uk/DocuInfo.aspx?DocID=55778"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A4CD1-8978-B34A-9E23-55ACDEB4669D}">
  <dimension ref="B1:T102"/>
  <sheetViews>
    <sheetView tabSelected="1" zoomScale="120" zoomScaleNormal="120" workbookViewId="0">
      <selection activeCell="D70" sqref="D70:I70"/>
    </sheetView>
  </sheetViews>
  <sheetFormatPr baseColWidth="10" defaultColWidth="11.5" defaultRowHeight="15" x14ac:dyDescent="0.2"/>
  <cols>
    <col min="1" max="1" width="2.5" customWidth="1"/>
    <col min="2" max="2" width="16.33203125" customWidth="1"/>
    <col min="3" max="3" width="1.83203125" customWidth="1"/>
    <col min="11" max="11" width="2.5" customWidth="1"/>
    <col min="12" max="12" width="25.6640625" customWidth="1"/>
    <col min="13" max="13" width="6.6640625" customWidth="1"/>
    <col min="14" max="14" width="3.33203125" customWidth="1"/>
    <col min="15" max="15" width="16.6640625" customWidth="1"/>
    <col min="16" max="16" width="6.6640625" customWidth="1"/>
    <col min="17" max="17" width="16.6640625" customWidth="1"/>
    <col min="18" max="18" width="6.6640625" customWidth="1"/>
    <col min="19" max="19" width="2.5" customWidth="1"/>
    <col min="20" max="20" width="18.6640625" customWidth="1"/>
  </cols>
  <sheetData>
    <row r="1" spans="2:20" x14ac:dyDescent="0.2">
      <c r="K1" s="54"/>
      <c r="L1" s="54"/>
      <c r="M1" s="54"/>
      <c r="N1" s="54"/>
      <c r="O1" s="54"/>
      <c r="P1" s="54"/>
      <c r="Q1" s="54"/>
      <c r="R1" s="54"/>
      <c r="S1" s="54"/>
    </row>
    <row r="2" spans="2:20" ht="62" x14ac:dyDescent="0.7">
      <c r="B2" s="89" t="e" vm="1">
        <v>#VALUE!</v>
      </c>
      <c r="C2" s="91" t="s">
        <v>0</v>
      </c>
      <c r="D2" s="91"/>
      <c r="E2" s="91"/>
      <c r="F2" s="91"/>
      <c r="G2" s="91"/>
      <c r="H2" s="91"/>
      <c r="I2" s="91"/>
      <c r="J2" s="32"/>
      <c r="K2" s="54"/>
      <c r="L2" s="122" t="s">
        <v>1</v>
      </c>
      <c r="M2" s="124" t="s">
        <v>2</v>
      </c>
      <c r="N2" s="125"/>
      <c r="O2" s="125"/>
      <c r="P2" s="125"/>
      <c r="Q2" s="125"/>
      <c r="R2" s="126"/>
      <c r="S2" s="54"/>
    </row>
    <row r="3" spans="2:20" ht="37" x14ac:dyDescent="0.45">
      <c r="B3" s="89"/>
      <c r="C3" s="90" t="s">
        <v>3</v>
      </c>
      <c r="D3" s="90"/>
      <c r="E3" s="90"/>
      <c r="F3" s="90"/>
      <c r="G3" s="90"/>
      <c r="H3" s="90"/>
      <c r="I3" s="90"/>
      <c r="J3" s="33"/>
      <c r="K3" s="54"/>
      <c r="L3" s="123"/>
      <c r="M3" s="127"/>
      <c r="N3" s="128"/>
      <c r="O3" s="128"/>
      <c r="P3" s="128"/>
      <c r="Q3" s="128"/>
      <c r="R3" s="129"/>
      <c r="S3" s="54"/>
    </row>
    <row r="4" spans="2:20" x14ac:dyDescent="0.2">
      <c r="K4" s="54"/>
      <c r="L4" s="54"/>
      <c r="M4" s="54"/>
      <c r="N4" s="54"/>
      <c r="O4" s="54"/>
      <c r="P4" s="54"/>
      <c r="Q4" s="54"/>
      <c r="R4" s="54"/>
      <c r="S4" s="54"/>
    </row>
    <row r="5" spans="2:20" ht="20" customHeight="1" x14ac:dyDescent="0.2">
      <c r="B5" s="100" t="s">
        <v>4</v>
      </c>
      <c r="C5" s="101"/>
      <c r="D5" s="101"/>
      <c r="E5" s="101"/>
      <c r="F5" s="101"/>
      <c r="G5" s="101"/>
      <c r="H5" s="101"/>
      <c r="I5" s="102"/>
      <c r="J5" s="56"/>
      <c r="K5" s="55"/>
      <c r="L5" s="145" t="s">
        <v>5</v>
      </c>
      <c r="M5" s="146"/>
      <c r="N5" s="54"/>
      <c r="O5" s="188" t="s">
        <v>6</v>
      </c>
      <c r="P5" s="189"/>
      <c r="Q5" s="189"/>
      <c r="R5" s="190"/>
      <c r="S5" s="54"/>
      <c r="T5" s="179" t="s">
        <v>7</v>
      </c>
    </row>
    <row r="6" spans="2:20" ht="18" customHeight="1" x14ac:dyDescent="0.2">
      <c r="B6" s="103"/>
      <c r="C6" s="104"/>
      <c r="D6" s="104"/>
      <c r="E6" s="104"/>
      <c r="F6" s="104"/>
      <c r="G6" s="104"/>
      <c r="H6" s="104"/>
      <c r="I6" s="105"/>
      <c r="J6" s="56"/>
      <c r="K6" s="55"/>
      <c r="L6" s="77" t="s">
        <v>8</v>
      </c>
      <c r="M6" s="35" t="s">
        <v>9</v>
      </c>
      <c r="N6" s="54"/>
      <c r="O6" s="191" t="s">
        <v>10</v>
      </c>
      <c r="P6" s="192"/>
      <c r="Q6" s="192"/>
      <c r="R6" s="193"/>
      <c r="S6" s="54"/>
      <c r="T6" s="179"/>
    </row>
    <row r="7" spans="2:20" ht="16" x14ac:dyDescent="0.2">
      <c r="B7" s="103"/>
      <c r="C7" s="104"/>
      <c r="D7" s="104"/>
      <c r="E7" s="104"/>
      <c r="F7" s="104"/>
      <c r="G7" s="104"/>
      <c r="H7" s="104"/>
      <c r="I7" s="105"/>
      <c r="J7" s="56"/>
      <c r="K7" s="55"/>
      <c r="L7" s="79" t="s">
        <v>10</v>
      </c>
      <c r="M7" s="73" t="str" cm="1">
        <f t="array" ref="M7">_xlfn._xlws.FILTER(Thematic_clusters_index!E2:E717,(Thematic_clusters_index!A2:A717=L7),"0")</f>
        <v>0</v>
      </c>
      <c r="N7" s="54"/>
      <c r="O7" s="148"/>
      <c r="P7" s="149"/>
      <c r="Q7" s="149"/>
      <c r="R7" s="150"/>
      <c r="S7" s="54"/>
      <c r="T7" s="179"/>
    </row>
    <row r="8" spans="2:20" ht="16" x14ac:dyDescent="0.2">
      <c r="B8" s="103"/>
      <c r="C8" s="104"/>
      <c r="D8" s="104"/>
      <c r="E8" s="104"/>
      <c r="F8" s="104"/>
      <c r="G8" s="104"/>
      <c r="H8" s="104"/>
      <c r="I8" s="105"/>
      <c r="J8" s="56"/>
      <c r="K8" s="55"/>
      <c r="L8" s="80"/>
      <c r="M8" s="74" t="str" cm="1">
        <f t="array" ref="M8">_xlfn._xlws.FILTER(Thematic_clusters_index!E2:E717,(Thematic_clusters_index!A2:A717=L8),"0")</f>
        <v>0</v>
      </c>
      <c r="N8" s="54"/>
      <c r="O8" s="148"/>
      <c r="P8" s="149"/>
      <c r="Q8" s="149"/>
      <c r="R8" s="150"/>
      <c r="S8" s="54"/>
      <c r="T8" s="179"/>
    </row>
    <row r="9" spans="2:20" ht="16" x14ac:dyDescent="0.2">
      <c r="B9" s="103"/>
      <c r="C9" s="104"/>
      <c r="D9" s="104"/>
      <c r="E9" s="104"/>
      <c r="F9" s="104"/>
      <c r="G9" s="104"/>
      <c r="H9" s="104"/>
      <c r="I9" s="105"/>
      <c r="J9" s="56"/>
      <c r="K9" s="55"/>
      <c r="L9" s="80"/>
      <c r="M9" s="74" t="str" cm="1">
        <f t="array" ref="M9">_xlfn._xlws.FILTER(Thematic_clusters_index!E2:E717,(Thematic_clusters_index!A2:A717=L9),"0")</f>
        <v>0</v>
      </c>
      <c r="N9" s="54"/>
      <c r="O9" s="148"/>
      <c r="P9" s="149"/>
      <c r="Q9" s="149"/>
      <c r="R9" s="150"/>
      <c r="S9" s="54"/>
      <c r="T9" s="179"/>
    </row>
    <row r="10" spans="2:20" ht="16" x14ac:dyDescent="0.2">
      <c r="B10" s="106"/>
      <c r="C10" s="107"/>
      <c r="D10" s="107"/>
      <c r="E10" s="107"/>
      <c r="F10" s="107"/>
      <c r="G10" s="107"/>
      <c r="H10" s="107"/>
      <c r="I10" s="108"/>
      <c r="J10" s="56"/>
      <c r="K10" s="55"/>
      <c r="L10" s="80"/>
      <c r="M10" s="74" t="str" cm="1">
        <f t="array" ref="M10">_xlfn._xlws.FILTER(Thematic_clusters_index!E2:E717,(Thematic_clusters_index!A2:A717=L10),"0")</f>
        <v>0</v>
      </c>
      <c r="N10" s="54"/>
      <c r="O10" s="148"/>
      <c r="P10" s="149"/>
      <c r="Q10" s="149"/>
      <c r="R10" s="150"/>
      <c r="S10" s="54"/>
      <c r="T10" s="179"/>
    </row>
    <row r="11" spans="2:20" x14ac:dyDescent="0.2">
      <c r="K11" s="54"/>
      <c r="L11" s="81"/>
      <c r="M11" s="75" t="str" cm="1">
        <f t="array" ref="M11">_xlfn._xlws.FILTER(Thematic_clusters_index!E2:E717,(Thematic_clusters_index!A2:A717=L11),"0")</f>
        <v>0</v>
      </c>
      <c r="N11" s="54"/>
      <c r="O11" s="148"/>
      <c r="P11" s="149"/>
      <c r="Q11" s="149"/>
      <c r="R11" s="150"/>
      <c r="S11" s="54"/>
      <c r="T11" s="179"/>
    </row>
    <row r="12" spans="2:20" ht="16" customHeight="1" x14ac:dyDescent="0.2">
      <c r="B12" s="135">
        <v>1</v>
      </c>
      <c r="C12" s="44"/>
      <c r="D12" s="94" t="s">
        <v>11</v>
      </c>
      <c r="E12" s="94"/>
      <c r="F12" s="94"/>
      <c r="G12" s="94"/>
      <c r="H12" s="94"/>
      <c r="I12" s="95"/>
      <c r="J12" s="34"/>
      <c r="K12" s="54"/>
      <c r="L12" s="81"/>
      <c r="M12" s="75" t="str" cm="1">
        <f t="array" ref="M12">_xlfn._xlws.FILTER(Thematic_clusters_index!E2:E717,(Thematic_clusters_index!A2:A717=L12),"0")</f>
        <v>0</v>
      </c>
      <c r="N12" s="54"/>
      <c r="O12" s="148"/>
      <c r="P12" s="149"/>
      <c r="Q12" s="149"/>
      <c r="R12" s="150"/>
      <c r="S12" s="54"/>
      <c r="T12" s="179"/>
    </row>
    <row r="13" spans="2:20" x14ac:dyDescent="0.2">
      <c r="B13" s="136"/>
      <c r="C13" s="46"/>
      <c r="D13" s="96"/>
      <c r="E13" s="96"/>
      <c r="F13" s="96"/>
      <c r="G13" s="96"/>
      <c r="H13" s="96"/>
      <c r="I13" s="97"/>
      <c r="J13" s="34"/>
      <c r="K13" s="54"/>
      <c r="L13" s="81"/>
      <c r="M13" s="75" t="str" cm="1">
        <f t="array" ref="M13">_xlfn._xlws.FILTER(Thematic_clusters_index!E2:E717,(Thematic_clusters_index!A2:A717=L13),"0")</f>
        <v>0</v>
      </c>
      <c r="N13" s="54"/>
      <c r="O13" s="132"/>
      <c r="P13" s="133"/>
      <c r="Q13" s="133"/>
      <c r="R13" s="134"/>
      <c r="S13" s="54"/>
      <c r="T13" s="179"/>
    </row>
    <row r="14" spans="2:20" x14ac:dyDescent="0.2">
      <c r="K14" s="54"/>
      <c r="L14" s="81"/>
      <c r="M14" s="75" t="str" cm="1">
        <f t="array" ref="M14">_xlfn._xlws.FILTER(Thematic_clusters_index!E2:E717,(Thematic_clusters_index!A2:A717=L14),"0")</f>
        <v>0</v>
      </c>
      <c r="N14" s="54"/>
      <c r="O14" s="54"/>
      <c r="P14" s="54"/>
      <c r="Q14" s="54"/>
      <c r="R14" s="54"/>
      <c r="S14" s="54"/>
    </row>
    <row r="15" spans="2:20" x14ac:dyDescent="0.2">
      <c r="B15" s="110">
        <v>2</v>
      </c>
      <c r="C15" s="44"/>
      <c r="D15" s="94" t="s">
        <v>12</v>
      </c>
      <c r="E15" s="94"/>
      <c r="F15" s="94"/>
      <c r="G15" s="94"/>
      <c r="H15" s="94"/>
      <c r="I15" s="95"/>
      <c r="J15" s="34"/>
      <c r="K15" s="54"/>
      <c r="L15" s="81"/>
      <c r="M15" s="75" t="str" cm="1">
        <f t="array" ref="M15">_xlfn._xlws.FILTER(Thematic_clusters_index!E2:E717,(Thematic_clusters_index!A2:A717=L15),"0")</f>
        <v>0</v>
      </c>
      <c r="N15" s="54"/>
      <c r="O15" s="54"/>
      <c r="P15" s="54"/>
      <c r="Q15" s="71" t="s">
        <v>13</v>
      </c>
      <c r="R15" s="85"/>
      <c r="S15" s="54"/>
    </row>
    <row r="16" spans="2:20" x14ac:dyDescent="0.2">
      <c r="B16" s="111"/>
      <c r="C16" s="45"/>
      <c r="D16" s="98"/>
      <c r="E16" s="98"/>
      <c r="F16" s="98"/>
      <c r="G16" s="98"/>
      <c r="H16" s="98"/>
      <c r="I16" s="99"/>
      <c r="J16" s="34"/>
      <c r="K16" s="54"/>
      <c r="L16" s="81"/>
      <c r="M16" s="75" t="str" cm="1">
        <f t="array" ref="M16">_xlfn._xlws.FILTER(Thematic_clusters_index!E2:E717,(Thematic_clusters_index!A2:A717=L16),"0")</f>
        <v>0</v>
      </c>
      <c r="N16" s="54"/>
      <c r="O16" s="54"/>
      <c r="P16" s="54"/>
      <c r="Q16" s="54"/>
      <c r="R16" s="54"/>
      <c r="S16" s="54"/>
    </row>
    <row r="17" spans="2:20" ht="16" x14ac:dyDescent="0.2">
      <c r="B17" s="111"/>
      <c r="C17" s="45"/>
      <c r="D17" s="98"/>
      <c r="E17" s="98"/>
      <c r="F17" s="98"/>
      <c r="G17" s="98"/>
      <c r="H17" s="98"/>
      <c r="I17" s="99"/>
      <c r="J17" s="34"/>
      <c r="K17" s="54"/>
      <c r="L17" s="81"/>
      <c r="M17" s="75" t="str" cm="1">
        <f t="array" ref="M17">_xlfn._xlws.FILTER(Thematic_clusters_index!E2:E717,(Thematic_clusters_index!A2:A717=L17),"0")</f>
        <v>0</v>
      </c>
      <c r="N17" s="54"/>
      <c r="O17" s="184" t="s">
        <v>14</v>
      </c>
      <c r="P17" s="185"/>
      <c r="Q17" s="186" t="s">
        <v>15</v>
      </c>
      <c r="R17" s="187"/>
      <c r="S17" s="54"/>
      <c r="T17" s="178" t="s">
        <v>16</v>
      </c>
    </row>
    <row r="18" spans="2:20" ht="15" customHeight="1" x14ac:dyDescent="0.2">
      <c r="B18" s="112"/>
      <c r="C18" s="46"/>
      <c r="D18" s="96"/>
      <c r="E18" s="96"/>
      <c r="F18" s="96"/>
      <c r="G18" s="96"/>
      <c r="H18" s="96"/>
      <c r="I18" s="97"/>
      <c r="J18" s="34"/>
      <c r="K18" s="54"/>
      <c r="L18" s="81"/>
      <c r="M18" s="75" t="str" cm="1">
        <f t="array" ref="M18">_xlfn._xlws.FILTER(Thematic_clusters_index!E2:E717,(Thematic_clusters_index!A2:A717=L18),"0")</f>
        <v>0</v>
      </c>
      <c r="N18" s="54"/>
      <c r="O18" s="61" t="s">
        <v>8</v>
      </c>
      <c r="P18" s="53" t="s">
        <v>9</v>
      </c>
      <c r="Q18" s="53" t="s">
        <v>8</v>
      </c>
      <c r="R18" s="62" t="s">
        <v>9</v>
      </c>
      <c r="S18" s="54"/>
      <c r="T18" s="178"/>
    </row>
    <row r="19" spans="2:20" ht="15" customHeight="1" x14ac:dyDescent="0.4">
      <c r="B19" s="31"/>
      <c r="D19" s="34"/>
      <c r="E19" s="34"/>
      <c r="F19" s="34"/>
      <c r="G19" s="34"/>
      <c r="H19" s="34"/>
      <c r="I19" s="34"/>
      <c r="J19" s="34"/>
      <c r="K19" s="54"/>
      <c r="L19" s="81"/>
      <c r="M19" s="76" t="str" cm="1">
        <f t="array" ref="M19">_xlfn._xlws.FILTER(Thematic_clusters_index!E2:E717,(Thematic_clusters_index!A2:A717=L19),"0")</f>
        <v>0</v>
      </c>
      <c r="N19" s="54"/>
      <c r="O19" s="69" t="s">
        <v>17</v>
      </c>
      <c r="P19" s="70">
        <v>20</v>
      </c>
      <c r="Q19" s="69" t="s">
        <v>17</v>
      </c>
      <c r="R19" s="70">
        <v>20</v>
      </c>
      <c r="S19" s="54"/>
      <c r="T19" s="178"/>
    </row>
    <row r="20" spans="2:20" x14ac:dyDescent="0.2">
      <c r="B20" s="109" t="e" vm="2">
        <v>#VALUE!</v>
      </c>
      <c r="C20" s="109"/>
      <c r="D20" s="109"/>
      <c r="E20" s="109"/>
      <c r="F20" s="109"/>
      <c r="G20" s="109"/>
      <c r="H20" s="109"/>
      <c r="I20" s="109"/>
      <c r="K20" s="54"/>
      <c r="L20" s="81"/>
      <c r="M20" s="75" t="str" cm="1">
        <f t="array" ref="M20">_xlfn._xlws.FILTER(Thematic_clusters_index!E2:E717,(Thematic_clusters_index!A2:A717=L20),"0")</f>
        <v>0</v>
      </c>
      <c r="N20" s="54"/>
      <c r="O20" s="67" t="s">
        <v>18</v>
      </c>
      <c r="P20" s="66"/>
      <c r="Q20" s="68" t="s">
        <v>18</v>
      </c>
      <c r="R20" s="65"/>
      <c r="S20" s="54"/>
      <c r="T20" s="178"/>
    </row>
    <row r="21" spans="2:20" x14ac:dyDescent="0.2">
      <c r="B21" s="109"/>
      <c r="C21" s="109"/>
      <c r="D21" s="109"/>
      <c r="E21" s="109"/>
      <c r="F21" s="109"/>
      <c r="G21" s="109"/>
      <c r="H21" s="109"/>
      <c r="I21" s="109"/>
      <c r="K21" s="54"/>
      <c r="L21" s="81"/>
      <c r="M21" s="75" t="str" cm="1">
        <f t="array" ref="M21">_xlfn._xlws.FILTER(Thematic_clusters_index!E2:E717,(Thematic_clusters_index!A2:A717=L21),"0")</f>
        <v>0</v>
      </c>
      <c r="N21" s="54"/>
      <c r="O21" s="78" t="str" cm="1">
        <f t="array" ref="O21">_xlfn._xlws.FILTER('Selection formulae'!A2:'Selection formulae'!A9,'Selection formulae'!D2:'Selection formulae'!D9="1","")</f>
        <v/>
      </c>
      <c r="P21" s="60" t="str" cm="1">
        <f t="array" ref="P21">_xlfn._xlws.FILTER(Thematic_clusters_index!E2:E717,(Thematic_clusters_index!A2:A717=O21),"0")</f>
        <v>0</v>
      </c>
      <c r="Q21" s="78" t="str" cm="1">
        <f t="array" ref="Q21">_xlfn._xlws.FILTER('Selection formulae'!A2:'Selection formulae'!A9,'Selection formulae'!D2:'Selection formulae'!D9="2","")</f>
        <v/>
      </c>
      <c r="R21" s="63" t="str" cm="1">
        <f t="array" ref="R21">_xlfn._xlws.FILTER(Thematic_clusters_index!E2:E717,(Thematic_clusters_index!A2:A717=Q21),"0")</f>
        <v>0</v>
      </c>
      <c r="S21" s="54"/>
      <c r="T21" s="178"/>
    </row>
    <row r="22" spans="2:20" x14ac:dyDescent="0.2">
      <c r="B22" s="109"/>
      <c r="C22" s="109"/>
      <c r="D22" s="109"/>
      <c r="E22" s="109"/>
      <c r="F22" s="109"/>
      <c r="G22" s="109"/>
      <c r="H22" s="109"/>
      <c r="I22" s="109"/>
      <c r="K22" s="54"/>
      <c r="L22" s="81"/>
      <c r="M22" s="75" t="str" cm="1">
        <f t="array" ref="M22">_xlfn._xlws.FILTER(Thematic_clusters_index!E2:E717,(Thematic_clusters_index!A2:A717=L22),"0")</f>
        <v>0</v>
      </c>
      <c r="N22" s="54"/>
      <c r="O22" s="83"/>
      <c r="P22" s="86" t="str" cm="1">
        <f t="array" ref="P22">_xlfn._xlws.FILTER(Thematic_clusters_index!E2:E717,(Thematic_clusters_index!A2:A717=O22),"0")</f>
        <v>0</v>
      </c>
      <c r="Q22" s="83"/>
      <c r="R22" s="87" t="str" cm="1">
        <f t="array" ref="R22">_xlfn._xlws.FILTER(Thematic_clusters_index!E2:E717,(Thematic_clusters_index!A2:A717=Q22),"0")</f>
        <v>0</v>
      </c>
      <c r="S22" s="54"/>
      <c r="T22" s="178"/>
    </row>
    <row r="23" spans="2:20" x14ac:dyDescent="0.2">
      <c r="B23" s="109"/>
      <c r="C23" s="109"/>
      <c r="D23" s="109"/>
      <c r="E23" s="109"/>
      <c r="F23" s="109"/>
      <c r="G23" s="109"/>
      <c r="H23" s="109"/>
      <c r="I23" s="109"/>
      <c r="K23" s="54"/>
      <c r="L23" s="81"/>
      <c r="M23" s="75" t="str" cm="1">
        <f t="array" ref="M23">_xlfn._xlws.FILTER(Thematic_clusters_index!E2:E717,(Thematic_clusters_index!A2:A717=L23),"0")</f>
        <v>0</v>
      </c>
      <c r="N23" s="54"/>
      <c r="O23" s="83"/>
      <c r="P23" s="86" t="str" cm="1">
        <f t="array" ref="P23">_xlfn._xlws.FILTER(Thematic_clusters_index!E2:E717,(Thematic_clusters_index!A2:A717=O23),"0")</f>
        <v>0</v>
      </c>
      <c r="Q23" s="83"/>
      <c r="R23" s="87" t="str" cm="1">
        <f t="array" ref="R23">_xlfn._xlws.FILTER(Thematic_clusters_index!E2:E717,(Thematic_clusters_index!A2:A717=Q23),"0")</f>
        <v>0</v>
      </c>
      <c r="S23" s="54"/>
      <c r="T23" s="178"/>
    </row>
    <row r="24" spans="2:20" x14ac:dyDescent="0.2">
      <c r="B24" s="109"/>
      <c r="C24" s="109"/>
      <c r="D24" s="109"/>
      <c r="E24" s="109"/>
      <c r="F24" s="109"/>
      <c r="G24" s="109"/>
      <c r="H24" s="109"/>
      <c r="I24" s="109"/>
      <c r="K24" s="54"/>
      <c r="L24" s="81"/>
      <c r="M24" s="75" t="str" cm="1">
        <f t="array" ref="M24">_xlfn._xlws.FILTER(Thematic_clusters_index!E2:E717,(Thematic_clusters_index!A2:A717=L24),"0")</f>
        <v>0</v>
      </c>
      <c r="N24" s="54"/>
      <c r="O24" s="83"/>
      <c r="P24" s="86" t="str" cm="1">
        <f t="array" ref="P24">_xlfn._xlws.FILTER(Thematic_clusters_index!E2:E717,(Thematic_clusters_index!A2:A717=O24),"0")</f>
        <v>0</v>
      </c>
      <c r="Q24" s="83"/>
      <c r="R24" s="87" t="str" cm="1">
        <f t="array" ref="R24">_xlfn._xlws.FILTER(Thematic_clusters_index!E2:E717,(Thematic_clusters_index!A2:A717=Q24),"0")</f>
        <v>0</v>
      </c>
      <c r="S24" s="54"/>
      <c r="T24" s="178"/>
    </row>
    <row r="25" spans="2:20" x14ac:dyDescent="0.2">
      <c r="B25" s="109"/>
      <c r="C25" s="109"/>
      <c r="D25" s="109"/>
      <c r="E25" s="109"/>
      <c r="F25" s="109"/>
      <c r="G25" s="109"/>
      <c r="H25" s="109"/>
      <c r="I25" s="109"/>
      <c r="K25" s="54"/>
      <c r="L25" s="81"/>
      <c r="M25" s="75" t="str" cm="1">
        <f t="array" ref="M25">_xlfn._xlws.FILTER(Thematic_clusters_index!E2:E717,(Thematic_clusters_index!A2:A717=L25),"0")</f>
        <v>0</v>
      </c>
      <c r="N25" s="54"/>
      <c r="O25" s="84"/>
      <c r="P25" s="86" t="str" cm="1">
        <f t="array" ref="P25">_xlfn._xlws.FILTER(Thematic_clusters_index!E2:E717,(Thematic_clusters_index!A2:A717=O25),"0")</f>
        <v>0</v>
      </c>
      <c r="Q25" s="84"/>
      <c r="R25" s="87" t="str" cm="1">
        <f t="array" ref="R25">_xlfn._xlws.FILTER(Thematic_clusters_index!E2:E717,(Thematic_clusters_index!A2:A717=Q25),"0")</f>
        <v>0</v>
      </c>
      <c r="S25" s="54"/>
      <c r="T25" s="178"/>
    </row>
    <row r="26" spans="2:20" x14ac:dyDescent="0.2">
      <c r="B26" s="109"/>
      <c r="C26" s="109"/>
      <c r="D26" s="109"/>
      <c r="E26" s="109"/>
      <c r="F26" s="109"/>
      <c r="G26" s="109"/>
      <c r="H26" s="109"/>
      <c r="I26" s="109"/>
      <c r="K26" s="54"/>
      <c r="L26" s="81"/>
      <c r="M26" s="75" t="str" cm="1">
        <f t="array" ref="M26">_xlfn._xlws.FILTER(Thematic_clusters_index!E2:E717,(Thematic_clusters_index!A2:A717=L26),"0")</f>
        <v>0</v>
      </c>
      <c r="N26" s="54"/>
      <c r="O26" s="64" t="s">
        <v>19</v>
      </c>
      <c r="P26" s="66">
        <f>SUM(P19:P25)</f>
        <v>20</v>
      </c>
      <c r="Q26" s="19" t="s">
        <v>19</v>
      </c>
      <c r="R26" s="66">
        <f>SUM(R19:R25)</f>
        <v>20</v>
      </c>
      <c r="S26" s="54"/>
      <c r="T26" s="178"/>
    </row>
    <row r="27" spans="2:20" x14ac:dyDescent="0.2">
      <c r="B27" s="109"/>
      <c r="C27" s="109"/>
      <c r="D27" s="109"/>
      <c r="E27" s="109"/>
      <c r="F27" s="109"/>
      <c r="G27" s="109"/>
      <c r="H27" s="109"/>
      <c r="I27" s="109"/>
      <c r="K27" s="54"/>
      <c r="L27" s="81"/>
      <c r="M27" s="75" t="str" cm="1">
        <f t="array" ref="M27">_xlfn._xlws.FILTER(Thematic_clusters_index!E2:E717,(Thematic_clusters_index!A2:A717=L27),"0")</f>
        <v>0</v>
      </c>
      <c r="N27" s="54"/>
      <c r="O27" s="180" t="s">
        <v>20</v>
      </c>
      <c r="P27" s="181"/>
      <c r="Q27" s="182">
        <f>P26+R26</f>
        <v>40</v>
      </c>
      <c r="R27" s="183"/>
      <c r="S27" s="54"/>
      <c r="T27" s="178"/>
    </row>
    <row r="28" spans="2:20" x14ac:dyDescent="0.2">
      <c r="B28" s="109"/>
      <c r="C28" s="109"/>
      <c r="D28" s="109"/>
      <c r="E28" s="109"/>
      <c r="F28" s="109"/>
      <c r="G28" s="109"/>
      <c r="H28" s="109"/>
      <c r="I28" s="109"/>
      <c r="K28" s="54"/>
      <c r="L28" s="81"/>
      <c r="M28" s="75" t="str" cm="1">
        <f t="array" ref="M28">_xlfn._xlws.FILTER(Thematic_clusters_index!E2:E717,(Thematic_clusters_index!A2:A717=L28),"0")</f>
        <v>0</v>
      </c>
      <c r="N28" s="54"/>
      <c r="O28" s="54"/>
      <c r="P28" s="54"/>
      <c r="Q28" s="54"/>
      <c r="R28" s="54"/>
      <c r="S28" s="54"/>
    </row>
    <row r="29" spans="2:20" x14ac:dyDescent="0.2">
      <c r="B29" s="109"/>
      <c r="C29" s="109"/>
      <c r="D29" s="109"/>
      <c r="E29" s="109"/>
      <c r="F29" s="109"/>
      <c r="G29" s="109"/>
      <c r="H29" s="109"/>
      <c r="I29" s="109"/>
      <c r="K29" s="54"/>
      <c r="L29" s="81"/>
      <c r="M29" s="75" t="str" cm="1">
        <f t="array" ref="M29">_xlfn._xlws.FILTER(Thematic_clusters_index!E2:E717,(Thematic_clusters_index!A2:A717=L29),"0")</f>
        <v>0</v>
      </c>
      <c r="N29" s="54"/>
      <c r="O29" s="147" t="str">
        <f>IF('Selection formulae'!K2&gt;20,"You have selected too many credits outside your current level of study. Please revise your selection.","")</f>
        <v/>
      </c>
      <c r="P29" s="147"/>
      <c r="Q29" s="147"/>
      <c r="R29" s="147"/>
      <c r="S29" s="54"/>
    </row>
    <row r="30" spans="2:20" x14ac:dyDescent="0.2">
      <c r="B30" s="109"/>
      <c r="C30" s="109"/>
      <c r="D30" s="109"/>
      <c r="E30" s="109"/>
      <c r="F30" s="109"/>
      <c r="G30" s="109"/>
      <c r="H30" s="109"/>
      <c r="I30" s="109"/>
      <c r="K30" s="54"/>
      <c r="L30" s="81"/>
      <c r="M30" s="75" t="str" cm="1">
        <f t="array" ref="M30">_xlfn._xlws.FILTER(Thematic_clusters_index!E2:E717,(Thematic_clusters_index!A2:A717=L30),"0")</f>
        <v>0</v>
      </c>
      <c r="N30" s="54"/>
      <c r="O30" s="147"/>
      <c r="P30" s="147"/>
      <c r="Q30" s="147"/>
      <c r="R30" s="147"/>
      <c r="S30" s="54"/>
    </row>
    <row r="31" spans="2:20" x14ac:dyDescent="0.2">
      <c r="B31" s="109"/>
      <c r="C31" s="109"/>
      <c r="D31" s="109"/>
      <c r="E31" s="109"/>
      <c r="F31" s="109"/>
      <c r="G31" s="109"/>
      <c r="H31" s="109"/>
      <c r="I31" s="109"/>
      <c r="K31" s="54"/>
      <c r="L31" s="81"/>
      <c r="M31" s="75" t="str" cm="1">
        <f t="array" ref="M31">_xlfn._xlws.FILTER(Thematic_clusters_index!E2:E717,(Thematic_clusters_index!A2:A717=L31),"0")</f>
        <v>0</v>
      </c>
      <c r="N31" s="54"/>
      <c r="O31" s="72"/>
      <c r="P31" s="72"/>
      <c r="Q31" s="72"/>
      <c r="R31" s="72"/>
      <c r="S31" s="54"/>
    </row>
    <row r="32" spans="2:20" x14ac:dyDescent="0.2">
      <c r="B32" s="109"/>
      <c r="C32" s="109"/>
      <c r="D32" s="109"/>
      <c r="E32" s="109"/>
      <c r="F32" s="109"/>
      <c r="G32" s="109"/>
      <c r="H32" s="109"/>
      <c r="I32" s="109"/>
      <c r="K32" s="54"/>
      <c r="L32" s="81"/>
      <c r="M32" s="36" t="str" cm="1">
        <f t="array" ref="M32">_xlfn._xlws.FILTER(Thematic_clusters_index!E2:E717,(Thematic_clusters_index!A2:A717=L32),"0")</f>
        <v>0</v>
      </c>
      <c r="N32" s="54"/>
      <c r="O32" s="147" t="str" cm="1">
        <f t="array" ref="O32">_xlfn.IFS(AND(R15=1,'Selection formulae'!I4&gt;0),"You cannot take modules more than one level from your current level of study. Please revise your selection.",AND(R15=3,'Selection formulae'!I2&gt;0),"You cannot take modules more than one level from your current level of study. Please revise your selection.",TRUE,"")</f>
        <v/>
      </c>
      <c r="P32" s="147"/>
      <c r="Q32" s="147"/>
      <c r="R32" s="147"/>
      <c r="S32" s="54"/>
    </row>
    <row r="33" spans="2:19" x14ac:dyDescent="0.2">
      <c r="K33" s="54"/>
      <c r="L33" s="82"/>
      <c r="M33" s="36" t="str" cm="1">
        <f t="array" ref="M33">_xlfn._xlws.FILTER(Thematic_clusters_index!E2:E717,(Thematic_clusters_index!A2:A717=L33),"0")</f>
        <v>0</v>
      </c>
      <c r="N33" s="54"/>
      <c r="O33" s="147"/>
      <c r="P33" s="147"/>
      <c r="Q33" s="147"/>
      <c r="R33" s="147"/>
      <c r="S33" s="54"/>
    </row>
    <row r="34" spans="2:19" x14ac:dyDescent="0.2">
      <c r="K34" s="54"/>
      <c r="L34" s="54"/>
      <c r="M34" s="54"/>
      <c r="N34" s="54"/>
      <c r="O34" s="54"/>
      <c r="P34" s="54"/>
      <c r="Q34" s="54"/>
      <c r="R34" s="54"/>
      <c r="S34" s="54"/>
    </row>
    <row r="39" spans="2:19" ht="21" customHeight="1" x14ac:dyDescent="0.2"/>
    <row r="41" spans="2:19" x14ac:dyDescent="0.2">
      <c r="B41" s="113" t="s">
        <v>21</v>
      </c>
      <c r="C41" s="37"/>
      <c r="D41" s="116" t="s">
        <v>22</v>
      </c>
      <c r="E41" s="116"/>
      <c r="F41" s="116"/>
      <c r="G41" s="116"/>
      <c r="H41" s="116"/>
      <c r="I41" s="117"/>
      <c r="J41" s="34"/>
    </row>
    <row r="42" spans="2:19" x14ac:dyDescent="0.2">
      <c r="B42" s="114"/>
      <c r="C42" s="41"/>
      <c r="D42" s="120"/>
      <c r="E42" s="120"/>
      <c r="F42" s="120"/>
      <c r="G42" s="120"/>
      <c r="H42" s="120"/>
      <c r="I42" s="121"/>
      <c r="J42" s="34"/>
    </row>
    <row r="43" spans="2:19" x14ac:dyDescent="0.2">
      <c r="B43" s="113" t="s">
        <v>23</v>
      </c>
      <c r="C43" s="37"/>
      <c r="D43" s="116" t="s">
        <v>24</v>
      </c>
      <c r="E43" s="116"/>
      <c r="F43" s="116"/>
      <c r="G43" s="116"/>
      <c r="H43" s="116"/>
      <c r="I43" s="117"/>
      <c r="J43" s="34"/>
    </row>
    <row r="44" spans="2:19" x14ac:dyDescent="0.2">
      <c r="B44" s="114"/>
      <c r="C44" s="41"/>
      <c r="D44" s="120"/>
      <c r="E44" s="120"/>
      <c r="F44" s="120"/>
      <c r="G44" s="120"/>
      <c r="H44" s="120"/>
      <c r="I44" s="121"/>
      <c r="J44" s="34"/>
    </row>
    <row r="45" spans="2:19" x14ac:dyDescent="0.2">
      <c r="B45" s="38" t="s">
        <v>25</v>
      </c>
      <c r="C45" s="39"/>
      <c r="D45" s="151" t="s">
        <v>26</v>
      </c>
      <c r="E45" s="151"/>
      <c r="F45" s="151"/>
      <c r="G45" s="151"/>
      <c r="H45" s="151"/>
      <c r="I45" s="152"/>
    </row>
    <row r="46" spans="2:19" x14ac:dyDescent="0.2">
      <c r="B46" s="113" t="s">
        <v>27</v>
      </c>
      <c r="C46" s="37"/>
      <c r="D46" s="116" t="s">
        <v>28</v>
      </c>
      <c r="E46" s="116"/>
      <c r="F46" s="116"/>
      <c r="G46" s="116"/>
      <c r="H46" s="116"/>
      <c r="I46" s="117"/>
      <c r="J46" s="34"/>
    </row>
    <row r="47" spans="2:19" x14ac:dyDescent="0.2">
      <c r="B47" s="115"/>
      <c r="C47" s="39"/>
      <c r="D47" s="118"/>
      <c r="E47" s="118"/>
      <c r="F47" s="118"/>
      <c r="G47" s="118"/>
      <c r="H47" s="118"/>
      <c r="I47" s="119"/>
      <c r="J47" s="34"/>
    </row>
    <row r="48" spans="2:19" x14ac:dyDescent="0.2">
      <c r="B48" s="114"/>
      <c r="C48" s="41"/>
      <c r="D48" s="120"/>
      <c r="E48" s="120"/>
      <c r="F48" s="120"/>
      <c r="G48" s="120"/>
      <c r="H48" s="120"/>
      <c r="I48" s="121"/>
      <c r="J48" s="34"/>
    </row>
    <row r="49" spans="2:11" x14ac:dyDescent="0.2">
      <c r="B49" s="115" t="s">
        <v>9</v>
      </c>
      <c r="C49" s="39"/>
      <c r="D49" s="118" t="s">
        <v>29</v>
      </c>
      <c r="E49" s="118"/>
      <c r="F49" s="118"/>
      <c r="G49" s="118"/>
      <c r="H49" s="118"/>
      <c r="I49" s="119"/>
      <c r="J49" s="34"/>
    </row>
    <row r="50" spans="2:11" x14ac:dyDescent="0.2">
      <c r="B50" s="115"/>
      <c r="C50" s="39"/>
      <c r="D50" s="118"/>
      <c r="E50" s="118"/>
      <c r="F50" s="118"/>
      <c r="G50" s="118"/>
      <c r="H50" s="118"/>
      <c r="I50" s="119"/>
      <c r="J50" s="34"/>
    </row>
    <row r="51" spans="2:11" x14ac:dyDescent="0.2">
      <c r="B51" s="42" t="s">
        <v>30</v>
      </c>
      <c r="C51" s="43"/>
      <c r="D51" s="153" t="s">
        <v>31</v>
      </c>
      <c r="E51" s="153"/>
      <c r="F51" s="153"/>
      <c r="G51" s="153"/>
      <c r="H51" s="153"/>
      <c r="I51" s="154"/>
    </row>
    <row r="53" spans="2:11" x14ac:dyDescent="0.2">
      <c r="B53" s="92">
        <v>3</v>
      </c>
      <c r="C53" s="44"/>
      <c r="D53" s="94" t="s">
        <v>32</v>
      </c>
      <c r="E53" s="94"/>
      <c r="F53" s="94"/>
      <c r="G53" s="94"/>
      <c r="H53" s="94"/>
      <c r="I53" s="95"/>
      <c r="J53" s="34"/>
    </row>
    <row r="54" spans="2:11" x14ac:dyDescent="0.2">
      <c r="B54" s="93"/>
      <c r="C54" s="46"/>
      <c r="D54" s="96"/>
      <c r="E54" s="96"/>
      <c r="F54" s="96"/>
      <c r="G54" s="96"/>
      <c r="H54" s="96"/>
      <c r="I54" s="97"/>
      <c r="J54" s="34"/>
    </row>
    <row r="56" spans="2:11" ht="19" x14ac:dyDescent="0.25">
      <c r="D56" s="197" t="s">
        <v>33</v>
      </c>
      <c r="E56" s="198"/>
      <c r="F56" s="198"/>
      <c r="G56" s="198"/>
      <c r="H56" s="198"/>
      <c r="I56" s="199"/>
      <c r="J56" s="57"/>
    </row>
    <row r="58" spans="2:11" x14ac:dyDescent="0.2">
      <c r="B58" s="137">
        <v>4</v>
      </c>
      <c r="C58" s="47"/>
      <c r="D58" s="175" t="s">
        <v>34</v>
      </c>
      <c r="E58" s="175"/>
      <c r="F58" s="175"/>
      <c r="G58" s="175"/>
      <c r="H58" s="175"/>
      <c r="I58" s="175"/>
      <c r="J58" s="162" t="s">
        <v>35</v>
      </c>
      <c r="K58" s="157"/>
    </row>
    <row r="59" spans="2:11" x14ac:dyDescent="0.2">
      <c r="B59" s="138"/>
      <c r="C59" s="45"/>
      <c r="D59" s="176"/>
      <c r="E59" s="176"/>
      <c r="F59" s="176"/>
      <c r="G59" s="176"/>
      <c r="H59" s="176"/>
      <c r="I59" s="176"/>
      <c r="J59" s="163"/>
      <c r="K59" s="157"/>
    </row>
    <row r="60" spans="2:11" x14ac:dyDescent="0.2">
      <c r="B60" s="138"/>
      <c r="C60" s="45"/>
      <c r="D60" s="176"/>
      <c r="E60" s="176"/>
      <c r="F60" s="176"/>
      <c r="G60" s="176"/>
      <c r="H60" s="176"/>
      <c r="I60" s="176"/>
      <c r="J60" s="163"/>
      <c r="K60" s="157"/>
    </row>
    <row r="61" spans="2:11" x14ac:dyDescent="0.2">
      <c r="B61" s="138"/>
      <c r="C61" s="45"/>
      <c r="D61" s="176"/>
      <c r="E61" s="176"/>
      <c r="F61" s="176"/>
      <c r="G61" s="176"/>
      <c r="H61" s="176"/>
      <c r="I61" s="176"/>
      <c r="J61" s="163"/>
      <c r="K61" s="157"/>
    </row>
    <row r="62" spans="2:11" x14ac:dyDescent="0.2">
      <c r="B62" s="138"/>
      <c r="C62" s="45"/>
      <c r="D62" s="176"/>
      <c r="E62" s="176"/>
      <c r="F62" s="176"/>
      <c r="G62" s="176"/>
      <c r="H62" s="176"/>
      <c r="I62" s="176"/>
      <c r="J62" s="163"/>
      <c r="K62" s="157"/>
    </row>
    <row r="63" spans="2:11" x14ac:dyDescent="0.2">
      <c r="B63" s="139"/>
      <c r="C63" s="50"/>
      <c r="D63" s="177"/>
      <c r="E63" s="177"/>
      <c r="F63" s="177"/>
      <c r="G63" s="177"/>
      <c r="H63" s="177"/>
      <c r="I63" s="177"/>
      <c r="J63" s="164"/>
      <c r="K63" s="157"/>
    </row>
    <row r="65" spans="2:10" x14ac:dyDescent="0.2">
      <c r="B65" s="135">
        <v>5</v>
      </c>
      <c r="C65" s="44"/>
      <c r="D65" s="94" t="s">
        <v>36</v>
      </c>
      <c r="E65" s="94"/>
      <c r="F65" s="94"/>
      <c r="G65" s="94"/>
      <c r="H65" s="94"/>
      <c r="I65" s="95"/>
      <c r="J65" s="34"/>
    </row>
    <row r="66" spans="2:10" x14ac:dyDescent="0.2">
      <c r="B66" s="136"/>
      <c r="C66" s="46"/>
      <c r="D66" s="96"/>
      <c r="E66" s="96"/>
      <c r="F66" s="96"/>
      <c r="G66" s="96"/>
      <c r="H66" s="96"/>
      <c r="I66" s="97"/>
      <c r="J66" s="34"/>
    </row>
    <row r="68" spans="2:10" ht="19" x14ac:dyDescent="0.25">
      <c r="D68" s="194" t="s">
        <v>37</v>
      </c>
      <c r="E68" s="195"/>
      <c r="F68" s="195"/>
      <c r="G68" s="195"/>
      <c r="H68" s="195"/>
      <c r="I68" s="196"/>
      <c r="J68" s="58"/>
    </row>
    <row r="69" spans="2:10" ht="19" x14ac:dyDescent="0.25">
      <c r="D69" s="194" t="s">
        <v>38</v>
      </c>
      <c r="E69" s="195"/>
      <c r="F69" s="195"/>
      <c r="G69" s="195"/>
      <c r="H69" s="195"/>
      <c r="I69" s="196"/>
      <c r="J69" s="58"/>
    </row>
    <row r="70" spans="2:10" ht="19" x14ac:dyDescent="0.25">
      <c r="D70" s="194" t="s">
        <v>39</v>
      </c>
      <c r="E70" s="195"/>
      <c r="F70" s="195"/>
      <c r="G70" s="195"/>
      <c r="H70" s="195"/>
      <c r="I70" s="196"/>
      <c r="J70" s="58"/>
    </row>
    <row r="72" spans="2:10" x14ac:dyDescent="0.2">
      <c r="B72" s="113" t="s">
        <v>9</v>
      </c>
      <c r="C72" s="37"/>
      <c r="D72" s="116" t="s">
        <v>40</v>
      </c>
      <c r="E72" s="116"/>
      <c r="F72" s="116"/>
      <c r="G72" s="116"/>
      <c r="H72" s="116"/>
      <c r="I72" s="117"/>
      <c r="J72" s="34"/>
    </row>
    <row r="73" spans="2:10" x14ac:dyDescent="0.2">
      <c r="B73" s="115"/>
      <c r="C73" s="39"/>
      <c r="D73" s="118"/>
      <c r="E73" s="118"/>
      <c r="F73" s="118"/>
      <c r="G73" s="118"/>
      <c r="H73" s="118"/>
      <c r="I73" s="119"/>
      <c r="J73" s="34"/>
    </row>
    <row r="74" spans="2:10" x14ac:dyDescent="0.2">
      <c r="B74" s="115"/>
      <c r="C74" s="39"/>
      <c r="D74" s="118"/>
      <c r="E74" s="118"/>
      <c r="F74" s="118"/>
      <c r="G74" s="118"/>
      <c r="H74" s="118"/>
      <c r="I74" s="119"/>
      <c r="J74" s="34"/>
    </row>
    <row r="75" spans="2:10" x14ac:dyDescent="0.2">
      <c r="B75" s="113" t="s">
        <v>41</v>
      </c>
      <c r="C75" s="37"/>
      <c r="D75" s="116" t="s">
        <v>42</v>
      </c>
      <c r="E75" s="116"/>
      <c r="F75" s="116"/>
      <c r="G75" s="116"/>
      <c r="H75" s="116"/>
      <c r="I75" s="117"/>
      <c r="J75" s="34"/>
    </row>
    <row r="76" spans="2:10" x14ac:dyDescent="0.2">
      <c r="B76" s="114"/>
      <c r="C76" s="41"/>
      <c r="D76" s="120"/>
      <c r="E76" s="120"/>
      <c r="F76" s="120"/>
      <c r="G76" s="120"/>
      <c r="H76" s="120"/>
      <c r="I76" s="121"/>
      <c r="J76" s="34"/>
    </row>
    <row r="77" spans="2:10" x14ac:dyDescent="0.2">
      <c r="B77" s="113" t="s">
        <v>43</v>
      </c>
      <c r="C77" s="37"/>
      <c r="D77" s="169" t="s">
        <v>44</v>
      </c>
      <c r="E77" s="169"/>
      <c r="F77" s="169"/>
      <c r="G77" s="169"/>
      <c r="H77" s="169"/>
      <c r="I77" s="170"/>
      <c r="J77" s="59"/>
    </row>
    <row r="78" spans="2:10" x14ac:dyDescent="0.2">
      <c r="B78" s="114"/>
      <c r="C78" s="41"/>
      <c r="D78" s="171"/>
      <c r="E78" s="171"/>
      <c r="F78" s="171"/>
      <c r="G78" s="171"/>
      <c r="H78" s="171"/>
      <c r="I78" s="172"/>
      <c r="J78" s="59"/>
    </row>
    <row r="79" spans="2:10" x14ac:dyDescent="0.2">
      <c r="B79" s="40" t="s">
        <v>45</v>
      </c>
      <c r="C79" s="39"/>
      <c r="D79" s="173" t="s">
        <v>46</v>
      </c>
      <c r="E79" s="173"/>
      <c r="F79" s="173"/>
      <c r="G79" s="173"/>
      <c r="H79" s="173"/>
      <c r="I79" s="174"/>
      <c r="J79" s="59"/>
    </row>
    <row r="80" spans="2:10" x14ac:dyDescent="0.2">
      <c r="B80" s="113" t="s">
        <v>30</v>
      </c>
      <c r="C80" s="37"/>
      <c r="D80" s="116" t="s">
        <v>47</v>
      </c>
      <c r="E80" s="116"/>
      <c r="F80" s="116"/>
      <c r="G80" s="116"/>
      <c r="H80" s="116"/>
      <c r="I80" s="117"/>
      <c r="J80" s="34"/>
    </row>
    <row r="81" spans="2:10" x14ac:dyDescent="0.2">
      <c r="B81" s="114"/>
      <c r="C81" s="41"/>
      <c r="D81" s="120"/>
      <c r="E81" s="120"/>
      <c r="F81" s="120"/>
      <c r="G81" s="120"/>
      <c r="H81" s="120"/>
      <c r="I81" s="121"/>
      <c r="J81" s="34"/>
    </row>
    <row r="83" spans="2:10" x14ac:dyDescent="0.2">
      <c r="B83" s="137">
        <v>6</v>
      </c>
      <c r="C83" s="47"/>
      <c r="D83" s="140" t="s">
        <v>48</v>
      </c>
      <c r="E83" s="140"/>
      <c r="F83" s="140"/>
      <c r="G83" s="140"/>
      <c r="H83" s="140"/>
      <c r="I83" s="141"/>
      <c r="J83" s="56"/>
    </row>
    <row r="84" spans="2:10" x14ac:dyDescent="0.2">
      <c r="B84" s="138"/>
      <c r="C84" s="45"/>
      <c r="D84" s="104"/>
      <c r="E84" s="104"/>
      <c r="F84" s="104"/>
      <c r="G84" s="104"/>
      <c r="H84" s="104"/>
      <c r="I84" s="142"/>
      <c r="J84" s="56"/>
    </row>
    <row r="85" spans="2:10" ht="15" customHeight="1" x14ac:dyDescent="0.2">
      <c r="B85" s="138"/>
      <c r="C85" s="45"/>
      <c r="D85" s="104"/>
      <c r="E85" s="104"/>
      <c r="F85" s="104"/>
      <c r="G85" s="104"/>
      <c r="H85" s="104"/>
      <c r="I85" s="142"/>
      <c r="J85" s="56"/>
    </row>
    <row r="86" spans="2:10" ht="15" customHeight="1" x14ac:dyDescent="0.2">
      <c r="B86" s="138"/>
      <c r="C86" s="45"/>
      <c r="D86" s="104"/>
      <c r="E86" s="104"/>
      <c r="F86" s="104"/>
      <c r="G86" s="104"/>
      <c r="H86" s="104"/>
      <c r="I86" s="142"/>
      <c r="J86" s="56"/>
    </row>
    <row r="87" spans="2:10" ht="15" customHeight="1" x14ac:dyDescent="0.2">
      <c r="B87" s="138"/>
      <c r="C87" s="45"/>
      <c r="D87" s="104"/>
      <c r="E87" s="104"/>
      <c r="F87" s="104"/>
      <c r="G87" s="104"/>
      <c r="H87" s="104"/>
      <c r="I87" s="142"/>
      <c r="J87" s="56"/>
    </row>
    <row r="88" spans="2:10" ht="15" customHeight="1" x14ac:dyDescent="0.2">
      <c r="B88" s="139"/>
      <c r="C88" s="50"/>
      <c r="D88" s="143"/>
      <c r="E88" s="143"/>
      <c r="F88" s="143"/>
      <c r="G88" s="143"/>
      <c r="H88" s="143"/>
      <c r="I88" s="144"/>
      <c r="J88" s="56"/>
    </row>
    <row r="90" spans="2:10" ht="15" customHeight="1" x14ac:dyDescent="0.2">
      <c r="B90" s="155" t="s">
        <v>49</v>
      </c>
      <c r="C90" s="47"/>
      <c r="D90" s="130" t="s">
        <v>50</v>
      </c>
      <c r="E90" s="130"/>
      <c r="F90" s="130"/>
      <c r="G90" s="130"/>
      <c r="H90" s="130"/>
      <c r="I90" s="131"/>
      <c r="J90" s="16"/>
    </row>
    <row r="91" spans="2:10" ht="15" customHeight="1" x14ac:dyDescent="0.2">
      <c r="B91" s="156"/>
      <c r="C91" s="45"/>
      <c r="D91" s="167" t="s">
        <v>51</v>
      </c>
      <c r="E91" s="167"/>
      <c r="F91" s="167"/>
      <c r="G91" s="167"/>
      <c r="H91" s="167"/>
      <c r="I91" s="168"/>
      <c r="J91" s="16"/>
    </row>
    <row r="92" spans="2:10" ht="15" customHeight="1" x14ac:dyDescent="0.2">
      <c r="B92" s="156"/>
      <c r="C92" s="45"/>
      <c r="D92" s="167" t="s">
        <v>52</v>
      </c>
      <c r="E92" s="167"/>
      <c r="F92" s="167"/>
      <c r="G92" s="167"/>
      <c r="H92" s="167"/>
      <c r="I92" s="168"/>
      <c r="J92" s="16"/>
    </row>
    <row r="93" spans="2:10" ht="15" customHeight="1" x14ac:dyDescent="0.2">
      <c r="B93" s="156"/>
      <c r="C93" s="45"/>
      <c r="D93" s="48"/>
      <c r="E93" s="48"/>
      <c r="F93" s="48"/>
      <c r="G93" s="48"/>
      <c r="H93" s="48"/>
      <c r="I93" s="49"/>
      <c r="J93" s="16"/>
    </row>
    <row r="94" spans="2:10" ht="15" customHeight="1" x14ac:dyDescent="0.2">
      <c r="B94" s="156"/>
      <c r="C94" s="45"/>
      <c r="D94" s="165" t="s">
        <v>53</v>
      </c>
      <c r="E94" s="165"/>
      <c r="F94" s="165"/>
      <c r="G94" s="165"/>
      <c r="H94" s="165"/>
      <c r="I94" s="166"/>
      <c r="J94" s="16"/>
    </row>
    <row r="95" spans="2:10" ht="15" customHeight="1" x14ac:dyDescent="0.2">
      <c r="B95" s="156"/>
      <c r="C95" s="45"/>
      <c r="D95" s="165"/>
      <c r="E95" s="165"/>
      <c r="F95" s="165"/>
      <c r="G95" s="165"/>
      <c r="H95" s="165"/>
      <c r="I95" s="166"/>
      <c r="J95" s="16"/>
    </row>
    <row r="96" spans="2:10" ht="15" customHeight="1" x14ac:dyDescent="0.2">
      <c r="B96" s="156"/>
      <c r="C96" s="45"/>
      <c r="D96" s="48"/>
      <c r="E96" s="48"/>
      <c r="F96" s="48"/>
      <c r="G96" s="48"/>
      <c r="H96" s="48"/>
      <c r="I96" s="49"/>
      <c r="J96" s="16"/>
    </row>
    <row r="97" spans="2:10" ht="15" customHeight="1" x14ac:dyDescent="0.2">
      <c r="B97" s="156"/>
      <c r="C97" s="45"/>
      <c r="D97" s="158" t="s">
        <v>54</v>
      </c>
      <c r="E97" s="158"/>
      <c r="F97" s="158"/>
      <c r="G97" s="158"/>
      <c r="H97" s="158"/>
      <c r="I97" s="159"/>
      <c r="J97" s="59"/>
    </row>
    <row r="98" spans="2:10" ht="15" customHeight="1" x14ac:dyDescent="0.2">
      <c r="B98" s="51"/>
      <c r="C98" s="50"/>
      <c r="D98" s="160"/>
      <c r="E98" s="160"/>
      <c r="F98" s="160"/>
      <c r="G98" s="160"/>
      <c r="H98" s="160"/>
      <c r="I98" s="161"/>
      <c r="J98" s="59"/>
    </row>
    <row r="99" spans="2:10" ht="15" customHeight="1" x14ac:dyDescent="0.2">
      <c r="B99" s="52"/>
    </row>
    <row r="100" spans="2:10" ht="19" customHeight="1" x14ac:dyDescent="0.25">
      <c r="B100" s="52"/>
      <c r="D100" s="194" t="s">
        <v>55</v>
      </c>
      <c r="E100" s="195"/>
      <c r="F100" s="195"/>
      <c r="G100" s="195"/>
      <c r="H100" s="195"/>
      <c r="I100" s="196"/>
      <c r="J100" s="58"/>
    </row>
    <row r="101" spans="2:10" ht="19" customHeight="1" x14ac:dyDescent="0.25">
      <c r="B101" s="52"/>
      <c r="D101" s="194" t="s">
        <v>56</v>
      </c>
      <c r="E101" s="195"/>
      <c r="F101" s="195"/>
      <c r="G101" s="195"/>
      <c r="H101" s="195"/>
      <c r="I101" s="196"/>
      <c r="J101" s="58"/>
    </row>
    <row r="102" spans="2:10" ht="19" customHeight="1" x14ac:dyDescent="0.25">
      <c r="B102" s="52"/>
      <c r="D102" s="194" t="s">
        <v>57</v>
      </c>
      <c r="E102" s="195"/>
      <c r="F102" s="195"/>
      <c r="G102" s="195"/>
      <c r="H102" s="195"/>
      <c r="I102" s="196"/>
      <c r="J102" s="58"/>
    </row>
  </sheetData>
  <sheetProtection sheet="1" selectLockedCells="1"/>
  <mergeCells count="71">
    <mergeCell ref="T17:T27"/>
    <mergeCell ref="T5:T13"/>
    <mergeCell ref="O27:P27"/>
    <mergeCell ref="Q27:R27"/>
    <mergeCell ref="O17:P17"/>
    <mergeCell ref="Q17:R17"/>
    <mergeCell ref="O7:R7"/>
    <mergeCell ref="O8:R8"/>
    <mergeCell ref="O9:R9"/>
    <mergeCell ref="O10:R10"/>
    <mergeCell ref="O5:R5"/>
    <mergeCell ref="O6:R6"/>
    <mergeCell ref="D102:I102"/>
    <mergeCell ref="B90:B97"/>
    <mergeCell ref="K58:K63"/>
    <mergeCell ref="D97:I98"/>
    <mergeCell ref="J58:J63"/>
    <mergeCell ref="D100:I100"/>
    <mergeCell ref="B77:B78"/>
    <mergeCell ref="B80:B81"/>
    <mergeCell ref="D94:I95"/>
    <mergeCell ref="D91:I91"/>
    <mergeCell ref="D92:I92"/>
    <mergeCell ref="D80:I81"/>
    <mergeCell ref="B58:B63"/>
    <mergeCell ref="D77:I78"/>
    <mergeCell ref="D79:I79"/>
    <mergeCell ref="D58:I63"/>
    <mergeCell ref="D75:I76"/>
    <mergeCell ref="D101:I101"/>
    <mergeCell ref="L5:M5"/>
    <mergeCell ref="O32:R33"/>
    <mergeCell ref="O29:R30"/>
    <mergeCell ref="O11:R11"/>
    <mergeCell ref="O12:R12"/>
    <mergeCell ref="D56:I56"/>
    <mergeCell ref="D41:I42"/>
    <mergeCell ref="D43:I44"/>
    <mergeCell ref="D45:I45"/>
    <mergeCell ref="D51:I51"/>
    <mergeCell ref="L2:L3"/>
    <mergeCell ref="M2:R3"/>
    <mergeCell ref="D90:I90"/>
    <mergeCell ref="O13:R13"/>
    <mergeCell ref="B72:B74"/>
    <mergeCell ref="B75:B76"/>
    <mergeCell ref="B65:B66"/>
    <mergeCell ref="D65:I66"/>
    <mergeCell ref="D68:I68"/>
    <mergeCell ref="D69:I69"/>
    <mergeCell ref="D70:I70"/>
    <mergeCell ref="D72:I74"/>
    <mergeCell ref="B83:B88"/>
    <mergeCell ref="D83:I88"/>
    <mergeCell ref="B12:B13"/>
    <mergeCell ref="D12:I13"/>
    <mergeCell ref="B2:B3"/>
    <mergeCell ref="C3:I3"/>
    <mergeCell ref="C2:I2"/>
    <mergeCell ref="B53:B54"/>
    <mergeCell ref="D53:I54"/>
    <mergeCell ref="D15:I18"/>
    <mergeCell ref="B5:I10"/>
    <mergeCell ref="B20:I32"/>
    <mergeCell ref="B15:B18"/>
    <mergeCell ref="B43:B44"/>
    <mergeCell ref="B46:B48"/>
    <mergeCell ref="B49:B50"/>
    <mergeCell ref="B41:B42"/>
    <mergeCell ref="D46:I48"/>
    <mergeCell ref="D49:I50"/>
  </mergeCells>
  <conditionalFormatting sqref="O29:R30">
    <cfRule type="containsText" dxfId="33" priority="2" operator="containsText" text="You have selected too many credits outside your current level of study. Please revise your selection.">
      <formula>NOT(ISERROR(SEARCH("You have selected too many credits outside your current level of study. Please revise your selection.",O29)))</formula>
    </cfRule>
  </conditionalFormatting>
  <conditionalFormatting sqref="O31:R31 O32">
    <cfRule type="containsText" dxfId="32" priority="1" operator="containsText" text="You cannot take modules more than one level from your current level of study. Please revise your selection.">
      <formula>NOT(ISERROR(SEARCH("You cannot take modules more than one level from your current level of study. Please revise your selection.",O31)))</formula>
    </cfRule>
  </conditionalFormatting>
  <conditionalFormatting sqref="P26">
    <cfRule type="cellIs" dxfId="31" priority="4" operator="between">
      <formula>49</formula>
      <formula>71</formula>
    </cfRule>
    <cfRule type="cellIs" dxfId="30" priority="6" operator="lessThan">
      <formula>50</formula>
    </cfRule>
    <cfRule type="cellIs" dxfId="29" priority="11" operator="greaterThan">
      <formula>70</formula>
    </cfRule>
  </conditionalFormatting>
  <conditionalFormatting sqref="Q27">
    <cfRule type="containsText" dxfId="28" priority="7" operator="containsText" text="120">
      <formula>NOT(ISERROR(SEARCH("120",Q27)))</formula>
    </cfRule>
    <cfRule type="cellIs" dxfId="27" priority="8" operator="lessThan">
      <formula>120</formula>
    </cfRule>
    <cfRule type="cellIs" dxfId="26" priority="9" operator="greaterThan">
      <formula>120</formula>
    </cfRule>
  </conditionalFormatting>
  <conditionalFormatting sqref="R26">
    <cfRule type="cellIs" dxfId="25" priority="3" operator="between">
      <formula>49</formula>
      <formula>71</formula>
    </cfRule>
    <cfRule type="cellIs" dxfId="24" priority="5" operator="lessThan">
      <formula>50</formula>
    </cfRule>
    <cfRule type="cellIs" dxfId="23" priority="10" operator="greaterThan">
      <formula>70</formula>
    </cfRule>
  </conditionalFormatting>
  <hyperlinks>
    <hyperlink ref="D56:I56" r:id="rId1" display="CLICK HERE TO FIND OUT MORE INFORMATION ABOUT COURSE UNITS" xr:uid="{5BA33E9F-03F1-E243-80C3-751954E55324}"/>
    <hyperlink ref="D68:I68" r:id="rId2" display="Level 1 Programme Specifications" xr:uid="{77083603-B2D5-7440-B7B8-82949A6941DD}"/>
    <hyperlink ref="D69:I69" r:id="rId3" display="Level 2 Programme Specifications" xr:uid="{66256B67-A98A-1544-A6B9-5D5F7C307D47}"/>
    <hyperlink ref="D70:I70" r:id="rId4" display="Level 3 Programme Specifications" xr:uid="{456BF0AE-26F4-6F4F-84B2-65B8ECFC3697}"/>
    <hyperlink ref="D100:I100" r:id="rId5" display="Level 1 module selection guidance" xr:uid="{20700BCF-65B8-394D-8B01-4D865A7515CC}"/>
    <hyperlink ref="D101:I101" r:id="rId6" display="Level 2 module selection guidance" xr:uid="{E52C4C6D-A1D8-D645-B47C-CA9B12F70519}"/>
    <hyperlink ref="D102:I102" r:id="rId7" display="Level 3 module selection guidance" xr:uid="{117AB6D8-1E72-2A4A-808B-565B21BF8B87}"/>
  </hyperlinks>
  <pageMargins left="0.7" right="0.7" top="0.75" bottom="0.75" header="0.3" footer="0.3"/>
  <ignoredErrors>
    <ignoredError sqref="Q21" formula="1"/>
    <ignoredError sqref="P22:P25 R22:R25" unlockedFormula="1"/>
  </ignoredErrors>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C190B-F5BF-5D42-876E-BFF7B40D5E33}">
  <dimension ref="A1:K9"/>
  <sheetViews>
    <sheetView workbookViewId="0">
      <selection activeCell="K13" sqref="K13"/>
    </sheetView>
  </sheetViews>
  <sheetFormatPr baseColWidth="10" defaultColWidth="11.5" defaultRowHeight="15" x14ac:dyDescent="0.2"/>
  <cols>
    <col min="1" max="1" width="11.33203125" customWidth="1"/>
    <col min="2" max="2" width="68.83203125" customWidth="1"/>
    <col min="3" max="3" width="5.83203125" customWidth="1"/>
    <col min="4" max="4" width="8.1640625" customWidth="1"/>
    <col min="5" max="5" width="6.6640625" customWidth="1"/>
    <col min="8" max="8" width="13.1640625" customWidth="1"/>
  </cols>
  <sheetData>
    <row r="1" spans="1:11" s="1" customFormat="1" x14ac:dyDescent="0.2">
      <c r="A1" s="1" t="s">
        <v>58</v>
      </c>
      <c r="B1" s="1" t="s">
        <v>59</v>
      </c>
      <c r="C1" s="1" t="s">
        <v>25</v>
      </c>
      <c r="D1" s="1" t="s">
        <v>27</v>
      </c>
      <c r="E1" s="1" t="s">
        <v>9</v>
      </c>
      <c r="H1" s="1" t="s">
        <v>60</v>
      </c>
      <c r="K1" s="1" t="s">
        <v>61</v>
      </c>
    </row>
    <row r="2" spans="1:11" x14ac:dyDescent="0.2">
      <c r="A2" t="str" cm="1">
        <f t="array" ref="A2:A9">INSTRUCTIONS!O6:'INSTRUCTIONS'!O13</f>
        <v>✏️ Enter the course codes here</v>
      </c>
      <c r="B2" t="str" cm="1">
        <f t="array" ref="B2">_xlfn._xlws.FILTER(Thematic_clusters_index!$B$2:$E$717,(Thematic_clusters_index!$A$2:$A$717='Selection formulae'!A2),"0")</f>
        <v>0</v>
      </c>
      <c r="H2">
        <v>1</v>
      </c>
      <c r="I2">
        <f>SUMIF($C$2:$C$8,H2,$E$2:$E$8)</f>
        <v>0</v>
      </c>
      <c r="K2">
        <f>SUMIF(H2:H4,"&lt;&gt;"&amp;INSTRUCTIONS!R15,'Selection formulae'!I2:'Selection formulae'!I4)</f>
        <v>0</v>
      </c>
    </row>
    <row r="3" spans="1:11" x14ac:dyDescent="0.2">
      <c r="A3">
        <v>0</v>
      </c>
      <c r="B3" t="str" cm="1">
        <f t="array" ref="B3">_xlfn._xlws.FILTER(Thematic_clusters_index!$B$2:$E$717,(Thematic_clusters_index!$A$2:$A$717='Selection formulae'!A3),"0")</f>
        <v>0</v>
      </c>
      <c r="H3">
        <v>2</v>
      </c>
      <c r="I3">
        <f>SUMIF($C$2:$C$8,H3,$E$2:$E$8)</f>
        <v>0</v>
      </c>
    </row>
    <row r="4" spans="1:11" x14ac:dyDescent="0.2">
      <c r="A4">
        <v>0</v>
      </c>
      <c r="B4" t="str" cm="1">
        <f t="array" ref="B4">_xlfn._xlws.FILTER(Thematic_clusters_index!$B$2:$E$717,(Thematic_clusters_index!$A$2:$A$717='Selection formulae'!A4),"0")</f>
        <v>0</v>
      </c>
      <c r="H4">
        <v>3</v>
      </c>
      <c r="I4">
        <f>SUMIF($C$2:$C$8,H4,$E$2:$E$8)</f>
        <v>0</v>
      </c>
    </row>
    <row r="5" spans="1:11" x14ac:dyDescent="0.2">
      <c r="A5">
        <v>0</v>
      </c>
      <c r="B5" t="str" cm="1">
        <f t="array" ref="B5">_xlfn._xlws.FILTER(Thematic_clusters_index!$B$2:$E$717,(Thematic_clusters_index!$A$2:$A$717='Selection formulae'!A5),"0")</f>
        <v>0</v>
      </c>
    </row>
    <row r="6" spans="1:11" x14ac:dyDescent="0.2">
      <c r="A6">
        <v>0</v>
      </c>
      <c r="B6" t="str" cm="1">
        <f t="array" ref="B6">_xlfn._xlws.FILTER(Thematic_clusters_index!$B$2:$E$717,(Thematic_clusters_index!$A$2:$A$717='Selection formulae'!A6),"0")</f>
        <v>0</v>
      </c>
    </row>
    <row r="7" spans="1:11" x14ac:dyDescent="0.2">
      <c r="A7">
        <v>0</v>
      </c>
      <c r="B7" t="str" cm="1">
        <f t="array" ref="B7">_xlfn._xlws.FILTER(Thematic_clusters_index!$B$2:$E$717,(Thematic_clusters_index!$A$2:$A$717='Selection formulae'!A7),"0")</f>
        <v>0</v>
      </c>
    </row>
    <row r="8" spans="1:11" x14ac:dyDescent="0.2">
      <c r="A8">
        <v>0</v>
      </c>
      <c r="B8" t="str" cm="1">
        <f t="array" ref="B8">_xlfn._xlws.FILTER(Thematic_clusters_index!$B$2:$E$717,(Thematic_clusters_index!$A$2:$A$717='Selection formulae'!A8),"0")</f>
        <v>0</v>
      </c>
    </row>
    <row r="9" spans="1:11" x14ac:dyDescent="0.2">
      <c r="A9">
        <v>0</v>
      </c>
      <c r="B9" t="str" cm="1">
        <f t="array" ref="B9">_xlfn._xlws.FILTER(Thematic_clusters_index!$B$2:$E$717,(Thematic_clusters_index!$A$2:$A$717='Selection formulae'!A9),"0")</f>
        <v>0</v>
      </c>
    </row>
  </sheetData>
  <sheetProtection algorithmName="SHA-512" hashValue="VOTvR4yYePY3VEmGkoGPEszWCLiIlVPCB//VDmoYsUtbmQbvPCaV2c9aPlUpXjpfeFpG4hhXziwHCYJzl3tBnA==" saltValue="twp1rtv2osimmOg4Swe72g=="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753"/>
  <sheetViews>
    <sheetView zoomScaleNormal="100" workbookViewId="0">
      <selection activeCell="C13" sqref="C13"/>
    </sheetView>
  </sheetViews>
  <sheetFormatPr baseColWidth="10" defaultColWidth="9.1640625" defaultRowHeight="15" x14ac:dyDescent="0.2"/>
  <cols>
    <col min="1" max="1" width="27.5" style="7" customWidth="1"/>
    <col min="2" max="2" width="66.5" style="7" customWidth="1"/>
    <col min="3" max="3" width="15.83203125" style="7" customWidth="1"/>
    <col min="4" max="4" width="9.5" style="7" bestFit="1" customWidth="1"/>
    <col min="5" max="5" width="11.33203125" style="7" bestFit="1" customWidth="1"/>
    <col min="6" max="6" width="9.33203125" style="7" bestFit="1" customWidth="1"/>
    <col min="7" max="7" width="49.6640625" style="14" bestFit="1" customWidth="1"/>
    <col min="8" max="8" width="29.6640625" style="7" bestFit="1" customWidth="1"/>
    <col min="9" max="9" width="46" style="7" bestFit="1" customWidth="1"/>
    <col min="10" max="10" width="26.83203125" style="7" bestFit="1" customWidth="1"/>
    <col min="11" max="11" width="24" style="7" bestFit="1" customWidth="1"/>
    <col min="12" max="13" width="23.33203125" style="7" bestFit="1" customWidth="1"/>
    <col min="14" max="14" width="34.33203125" style="7" bestFit="1" customWidth="1"/>
    <col min="15" max="15" width="57.33203125" style="7" bestFit="1" customWidth="1"/>
    <col min="16" max="16" width="37" style="7" bestFit="1" customWidth="1"/>
    <col min="17" max="17" width="17.1640625" style="7" bestFit="1" customWidth="1"/>
    <col min="18" max="18" width="40.6640625" style="7" bestFit="1" customWidth="1"/>
    <col min="19" max="19" width="44" style="7" bestFit="1" customWidth="1"/>
    <col min="20" max="20" width="21.5" style="7" bestFit="1" customWidth="1"/>
    <col min="21" max="21" width="40.1640625" style="7" bestFit="1" customWidth="1"/>
    <col min="22" max="22" width="44.1640625" style="7" bestFit="1" customWidth="1"/>
    <col min="23" max="23" width="35.6640625" style="7" bestFit="1" customWidth="1"/>
    <col min="24" max="24" width="15" style="7" bestFit="1" customWidth="1"/>
    <col min="25" max="25" width="11.33203125" style="7" bestFit="1" customWidth="1"/>
    <col min="26" max="26" width="14.33203125" style="7" bestFit="1" customWidth="1"/>
    <col min="27" max="27" width="11.5" style="7" bestFit="1" customWidth="1"/>
    <col min="28" max="28" width="9.6640625" style="7" bestFit="1" customWidth="1"/>
    <col min="29" max="29" width="40.83203125" style="7" bestFit="1" customWidth="1"/>
    <col min="30" max="30" width="14" style="7" bestFit="1" customWidth="1"/>
    <col min="31" max="31" width="30" style="7" bestFit="1" customWidth="1"/>
    <col min="32" max="32" width="13.83203125" style="7" bestFit="1" customWidth="1"/>
    <col min="33" max="33" width="12.5" style="7" bestFit="1" customWidth="1"/>
    <col min="34" max="35" width="59.5" style="7" bestFit="1" customWidth="1"/>
    <col min="36" max="36" width="27.33203125" style="7" bestFit="1" customWidth="1"/>
    <col min="37" max="37" width="17" style="7" bestFit="1" customWidth="1"/>
    <col min="38" max="38" width="16" style="7" bestFit="1" customWidth="1"/>
    <col min="39" max="39" width="60.5" style="7" bestFit="1" customWidth="1"/>
    <col min="40" max="40" width="15" style="7" bestFit="1" customWidth="1"/>
    <col min="41" max="41" width="42.83203125" style="7" bestFit="1" customWidth="1"/>
    <col min="42" max="42" width="15.6640625" style="7" bestFit="1" customWidth="1"/>
    <col min="43" max="43" width="23.6640625" style="7" bestFit="1" customWidth="1"/>
    <col min="44" max="44" width="30.83203125" style="7" bestFit="1" customWidth="1"/>
    <col min="45" max="45" width="41.5" style="7" bestFit="1" customWidth="1"/>
    <col min="46" max="46" width="29.6640625" style="7" bestFit="1" customWidth="1"/>
    <col min="47" max="47" width="26.83203125" style="7" bestFit="1" customWidth="1"/>
    <col min="48" max="48" width="25.1640625" style="7" bestFit="1" customWidth="1"/>
    <col min="49" max="49" width="34.5" style="7" bestFit="1" customWidth="1"/>
    <col min="50" max="50" width="55.5" style="7" bestFit="1" customWidth="1"/>
    <col min="51" max="51" width="15.5" style="7" bestFit="1" customWidth="1"/>
    <col min="52" max="52" width="28.33203125" style="7" bestFit="1" customWidth="1"/>
    <col min="53" max="53" width="26.33203125" style="7" bestFit="1" customWidth="1"/>
    <col min="54" max="54" width="14.1640625" style="7" bestFit="1" customWidth="1"/>
    <col min="55" max="55" width="34.33203125" style="7" bestFit="1" customWidth="1"/>
    <col min="56" max="56" width="35" style="7" bestFit="1" customWidth="1"/>
    <col min="57" max="57" width="58" style="7" bestFit="1" customWidth="1"/>
    <col min="58" max="58" width="25.6640625" style="7" bestFit="1" customWidth="1"/>
    <col min="59" max="59" width="36.6640625" style="7" bestFit="1" customWidth="1"/>
    <col min="60" max="60" width="17.1640625" style="7" bestFit="1" customWidth="1"/>
    <col min="61" max="61" width="50.33203125" style="7" bestFit="1" customWidth="1"/>
    <col min="62" max="62" width="26" style="7" bestFit="1" customWidth="1"/>
    <col min="63" max="63" width="26.1640625" style="7" bestFit="1" customWidth="1"/>
    <col min="64" max="64" width="31.83203125" style="7" bestFit="1" customWidth="1"/>
    <col min="65" max="65" width="23.6640625" style="7" bestFit="1" customWidth="1"/>
    <col min="66" max="66" width="38" style="7" bestFit="1" customWidth="1"/>
    <col min="67" max="68" width="17.83203125" style="7" bestFit="1" customWidth="1"/>
    <col min="69" max="69" width="15.6640625" style="7" bestFit="1" customWidth="1"/>
    <col min="70" max="70" width="13" style="7" bestFit="1" customWidth="1"/>
    <col min="71" max="71" width="19" style="7" bestFit="1" customWidth="1"/>
    <col min="72" max="72" width="28.6640625" style="7" bestFit="1" customWidth="1"/>
    <col min="73" max="73" width="31.1640625" style="7" bestFit="1" customWidth="1"/>
    <col min="74" max="74" width="26.1640625" style="7" bestFit="1" customWidth="1"/>
    <col min="75" max="75" width="30.83203125" style="7" bestFit="1" customWidth="1"/>
    <col min="76" max="76" width="22.5" style="7" bestFit="1" customWidth="1"/>
    <col min="77" max="77" width="30.5" style="7" bestFit="1" customWidth="1"/>
    <col min="78" max="78" width="31.1640625" style="7" bestFit="1" customWidth="1"/>
    <col min="79" max="79" width="47.83203125" style="7" bestFit="1" customWidth="1"/>
    <col min="80" max="80" width="23" style="7" bestFit="1" customWidth="1"/>
    <col min="81" max="81" width="32" style="7" bestFit="1" customWidth="1"/>
    <col min="82" max="82" width="26.1640625" style="7" bestFit="1" customWidth="1"/>
    <col min="83" max="83" width="21.1640625" style="7" bestFit="1" customWidth="1"/>
    <col min="84" max="84" width="49.83203125" style="7" bestFit="1" customWidth="1"/>
    <col min="85" max="85" width="33.83203125" style="7" bestFit="1" customWidth="1"/>
    <col min="86" max="86" width="33.1640625" style="7" bestFit="1" customWidth="1"/>
    <col min="87" max="87" width="47.5" style="7" bestFit="1" customWidth="1"/>
    <col min="88" max="88" width="48.5" style="7" bestFit="1" customWidth="1"/>
    <col min="89" max="89" width="69.6640625" style="7" bestFit="1" customWidth="1"/>
    <col min="90" max="90" width="50.33203125" style="7" bestFit="1" customWidth="1"/>
    <col min="91" max="91" width="27.5" style="7" bestFit="1" customWidth="1"/>
    <col min="92" max="92" width="28.1640625" style="7" bestFit="1" customWidth="1"/>
    <col min="93" max="93" width="25.33203125" style="7" bestFit="1" customWidth="1"/>
    <col min="94" max="94" width="24.6640625" style="7" bestFit="1" customWidth="1"/>
    <col min="95" max="95" width="20.83203125" style="7" bestFit="1" customWidth="1"/>
    <col min="96" max="96" width="15.33203125" style="7" bestFit="1" customWidth="1"/>
    <col min="97" max="97" width="15.5" style="7" bestFit="1" customWidth="1"/>
    <col min="98" max="98" width="39.5" style="7" bestFit="1" customWidth="1"/>
    <col min="99" max="99" width="13.83203125" style="7" bestFit="1" customWidth="1"/>
    <col min="100" max="100" width="26.83203125" style="7" bestFit="1" customWidth="1"/>
    <col min="101" max="101" width="20.83203125" style="7" bestFit="1" customWidth="1"/>
    <col min="102" max="102" width="29.1640625" style="7" bestFit="1" customWidth="1"/>
    <col min="103" max="103" width="12.83203125" style="7" bestFit="1" customWidth="1"/>
    <col min="104" max="104" width="24.1640625" style="7" bestFit="1" customWidth="1"/>
    <col min="105" max="105" width="37.1640625" style="7" bestFit="1" customWidth="1"/>
    <col min="106" max="106" width="36.5" style="7" bestFit="1" customWidth="1"/>
    <col min="107" max="107" width="23.83203125" style="7" bestFit="1" customWidth="1"/>
    <col min="108" max="108" width="14.83203125" style="7" bestFit="1" customWidth="1"/>
    <col min="109" max="109" width="14.1640625" style="7" bestFit="1" customWidth="1"/>
    <col min="110" max="110" width="18" style="7" bestFit="1" customWidth="1"/>
    <col min="111" max="111" width="62.1640625" style="7" bestFit="1" customWidth="1"/>
    <col min="112" max="112" width="26.33203125" style="7" bestFit="1" customWidth="1"/>
    <col min="113" max="113" width="23" style="7" bestFit="1" customWidth="1"/>
    <col min="114" max="114" width="27.5" style="7" bestFit="1" customWidth="1"/>
    <col min="115" max="115" width="27.1640625" style="7" bestFit="1" customWidth="1"/>
    <col min="116" max="116" width="31.83203125" style="7" bestFit="1" customWidth="1"/>
    <col min="117" max="117" width="34.5" style="7" bestFit="1" customWidth="1"/>
    <col min="118" max="118" width="18.33203125" style="7" bestFit="1" customWidth="1"/>
    <col min="119" max="119" width="50.5" style="7" bestFit="1" customWidth="1"/>
    <col min="120" max="120" width="29.1640625" style="7" bestFit="1" customWidth="1"/>
    <col min="121" max="121" width="24.6640625" style="7" bestFit="1" customWidth="1"/>
    <col min="122" max="122" width="27.83203125" style="7" bestFit="1" customWidth="1"/>
    <col min="123" max="123" width="20" style="7" bestFit="1" customWidth="1"/>
    <col min="124" max="124" width="39" style="7" bestFit="1" customWidth="1"/>
    <col min="125" max="125" width="29.1640625" style="7" bestFit="1" customWidth="1"/>
    <col min="126" max="126" width="38.1640625" style="7" bestFit="1" customWidth="1"/>
    <col min="127" max="127" width="17.83203125" style="7" bestFit="1" customWidth="1"/>
    <col min="128" max="128" width="43.33203125" style="7" bestFit="1" customWidth="1"/>
    <col min="129" max="129" width="48.5" style="7" bestFit="1" customWidth="1"/>
    <col min="130" max="130" width="32.5" style="7" bestFit="1" customWidth="1"/>
    <col min="131" max="131" width="20" style="7" bestFit="1" customWidth="1"/>
    <col min="132" max="132" width="24.83203125" style="7" bestFit="1" customWidth="1"/>
    <col min="133" max="133" width="19.5" style="7" bestFit="1" customWidth="1"/>
    <col min="134" max="134" width="24.6640625" style="7" bestFit="1" customWidth="1"/>
    <col min="135" max="135" width="67.5" style="7" bestFit="1" customWidth="1"/>
    <col min="136" max="136" width="27.83203125" style="7" bestFit="1" customWidth="1"/>
    <col min="137" max="137" width="15.6640625" style="7" bestFit="1" customWidth="1"/>
    <col min="138" max="138" width="22.33203125" style="7" bestFit="1" customWidth="1"/>
    <col min="139" max="139" width="31.5" style="7" bestFit="1" customWidth="1"/>
    <col min="140" max="140" width="17.1640625" style="7" bestFit="1" customWidth="1"/>
    <col min="141" max="141" width="33.5" style="7" bestFit="1" customWidth="1"/>
    <col min="142" max="142" width="22.33203125" style="7" bestFit="1" customWidth="1"/>
    <col min="143" max="143" width="26.83203125" style="7" bestFit="1" customWidth="1"/>
    <col min="144" max="144" width="36" style="7" bestFit="1" customWidth="1"/>
    <col min="145" max="146" width="22.83203125" style="7" bestFit="1" customWidth="1"/>
    <col min="147" max="147" width="15.6640625" style="7" bestFit="1" customWidth="1"/>
    <col min="148" max="148" width="42.5" style="7" bestFit="1" customWidth="1"/>
    <col min="149" max="149" width="32.83203125" style="7" bestFit="1" customWidth="1"/>
    <col min="150" max="150" width="16.5" style="7" bestFit="1" customWidth="1"/>
    <col min="151" max="151" width="14.33203125" style="7" bestFit="1" customWidth="1"/>
    <col min="152" max="152" width="10.1640625" style="7" bestFit="1" customWidth="1"/>
    <col min="153" max="153" width="19.1640625" style="7" bestFit="1" customWidth="1"/>
    <col min="154" max="154" width="22.5" style="7" bestFit="1" customWidth="1"/>
    <col min="155" max="155" width="52.6640625" style="7" bestFit="1" customWidth="1"/>
    <col min="156" max="156" width="14.5" style="7" bestFit="1" customWidth="1"/>
    <col min="157" max="157" width="26.6640625" style="7" bestFit="1" customWidth="1"/>
    <col min="158" max="158" width="17.83203125" style="7" bestFit="1" customWidth="1"/>
    <col min="159" max="159" width="18.83203125" style="7" bestFit="1" customWidth="1"/>
    <col min="160" max="160" width="9.83203125" style="7" bestFit="1" customWidth="1"/>
    <col min="161" max="161" width="7.33203125" style="7" bestFit="1" customWidth="1"/>
    <col min="162" max="162" width="31" style="7" bestFit="1" customWidth="1"/>
    <col min="163" max="163" width="32.6640625" style="7" bestFit="1" customWidth="1"/>
    <col min="164" max="164" width="38.83203125" style="7" bestFit="1" customWidth="1"/>
    <col min="165" max="165" width="16" style="7" bestFit="1" customWidth="1"/>
    <col min="166" max="166" width="39.1640625" style="7" bestFit="1" customWidth="1"/>
    <col min="167" max="167" width="41.33203125" style="7" bestFit="1" customWidth="1"/>
    <col min="168" max="168" width="20" style="7" bestFit="1" customWidth="1"/>
    <col min="169" max="169" width="15.1640625" style="7" bestFit="1" customWidth="1"/>
    <col min="170" max="170" width="32.83203125" style="7" bestFit="1" customWidth="1"/>
    <col min="171" max="171" width="37" style="7" bestFit="1" customWidth="1"/>
    <col min="172" max="172" width="31.5" style="7" bestFit="1" customWidth="1"/>
    <col min="173" max="173" width="39.33203125" style="7" bestFit="1" customWidth="1"/>
    <col min="174" max="174" width="25.83203125" style="7" bestFit="1" customWidth="1"/>
    <col min="175" max="175" width="39" style="7" bestFit="1" customWidth="1"/>
    <col min="176" max="176" width="30.83203125" style="7" bestFit="1" customWidth="1"/>
    <col min="177" max="177" width="14.6640625" style="7" bestFit="1" customWidth="1"/>
    <col min="178" max="178" width="36" style="7" bestFit="1" customWidth="1"/>
    <col min="179" max="179" width="24" style="7" bestFit="1" customWidth="1"/>
    <col min="180" max="180" width="17.83203125" style="7" bestFit="1" customWidth="1"/>
    <col min="181" max="181" width="34.5" style="7" bestFit="1" customWidth="1"/>
    <col min="182" max="182" width="15.33203125" style="7" bestFit="1" customWidth="1"/>
    <col min="183" max="183" width="25.6640625" style="7" bestFit="1" customWidth="1"/>
    <col min="184" max="184" width="15.33203125" style="7" bestFit="1" customWidth="1"/>
    <col min="185" max="185" width="20.83203125" style="7" bestFit="1" customWidth="1"/>
    <col min="186" max="186" width="28.33203125" style="7" bestFit="1" customWidth="1"/>
    <col min="187" max="187" width="29.33203125" style="7" bestFit="1" customWidth="1"/>
    <col min="188" max="188" width="31.83203125" style="7" bestFit="1" customWidth="1"/>
    <col min="189" max="189" width="32.1640625" style="7" bestFit="1" customWidth="1"/>
    <col min="190" max="190" width="17.5" style="7" bestFit="1" customWidth="1"/>
    <col min="191" max="191" width="20.1640625" style="7" bestFit="1" customWidth="1"/>
    <col min="192" max="192" width="15.1640625" style="7" bestFit="1" customWidth="1"/>
    <col min="193" max="193" width="16.83203125" style="7" bestFit="1" customWidth="1"/>
    <col min="194" max="194" width="45" style="7" bestFit="1" customWidth="1"/>
    <col min="195" max="195" width="39.33203125" style="7" bestFit="1" customWidth="1"/>
    <col min="196" max="196" width="52.5" style="7" bestFit="1" customWidth="1"/>
    <col min="197" max="197" width="35.83203125" style="7" bestFit="1" customWidth="1"/>
    <col min="198" max="198" width="36.5" style="7" bestFit="1" customWidth="1"/>
    <col min="199" max="199" width="61" style="7" bestFit="1" customWidth="1"/>
    <col min="200" max="200" width="43.83203125" style="7" bestFit="1" customWidth="1"/>
    <col min="201" max="201" width="20.33203125" style="7" bestFit="1" customWidth="1"/>
    <col min="202" max="202" width="34.33203125" style="7" bestFit="1" customWidth="1"/>
    <col min="203" max="203" width="49.83203125" style="7" bestFit="1" customWidth="1"/>
    <col min="204" max="204" width="25" style="7" bestFit="1" customWidth="1"/>
    <col min="205" max="205" width="28.33203125" style="7" bestFit="1" customWidth="1"/>
    <col min="206" max="206" width="48.1640625" style="7" bestFit="1" customWidth="1"/>
    <col min="207" max="207" width="55.83203125" style="7" bestFit="1" customWidth="1"/>
    <col min="208" max="208" width="11.5" style="7" bestFit="1" customWidth="1"/>
    <col min="209" max="209" width="34" style="7" bestFit="1" customWidth="1"/>
    <col min="210" max="210" width="39.5" style="7" bestFit="1" customWidth="1"/>
    <col min="211" max="211" width="43.1640625" style="7" bestFit="1" customWidth="1"/>
    <col min="212" max="212" width="20.83203125" style="7" bestFit="1" customWidth="1"/>
    <col min="213" max="213" width="16.83203125" style="7" bestFit="1" customWidth="1"/>
    <col min="214" max="214" width="46" style="7" bestFit="1" customWidth="1"/>
    <col min="215" max="215" width="78.6640625" style="7" bestFit="1" customWidth="1"/>
    <col min="216" max="216" width="39" style="7" bestFit="1" customWidth="1"/>
    <col min="217" max="217" width="47.33203125" style="7" bestFit="1" customWidth="1"/>
    <col min="218" max="218" width="29.83203125" style="7" bestFit="1" customWidth="1"/>
    <col min="219" max="219" width="18.6640625" style="7" bestFit="1" customWidth="1"/>
    <col min="220" max="220" width="28.1640625" style="7" bestFit="1" customWidth="1"/>
    <col min="221" max="221" width="19.6640625" style="7" bestFit="1" customWidth="1"/>
    <col min="222" max="222" width="19.5" style="7" bestFit="1" customWidth="1"/>
    <col min="223" max="223" width="8.6640625" style="7" bestFit="1" customWidth="1"/>
    <col min="224" max="224" width="23.5" style="7" bestFit="1" customWidth="1"/>
    <col min="225" max="225" width="24" style="7" bestFit="1" customWidth="1"/>
    <col min="226" max="226" width="23.83203125" style="7" bestFit="1" customWidth="1"/>
    <col min="227" max="227" width="22.1640625" style="7" bestFit="1" customWidth="1"/>
    <col min="228" max="228" width="12.6640625" style="7" bestFit="1" customWidth="1"/>
    <col min="229" max="229" width="31.33203125" style="7" bestFit="1" customWidth="1"/>
    <col min="230" max="230" width="16.5" style="7" bestFit="1" customWidth="1"/>
    <col min="231" max="231" width="22.6640625" style="7" bestFit="1" customWidth="1"/>
    <col min="232" max="232" width="45.83203125" style="7" bestFit="1" customWidth="1"/>
    <col min="233" max="233" width="23.6640625" style="7" bestFit="1" customWidth="1"/>
    <col min="234" max="234" width="27.83203125" style="7" bestFit="1" customWidth="1"/>
    <col min="235" max="235" width="51.6640625" style="7" bestFit="1" customWidth="1"/>
    <col min="236" max="236" width="20.83203125" style="7" bestFit="1" customWidth="1"/>
    <col min="237" max="237" width="30.5" style="7" bestFit="1" customWidth="1"/>
    <col min="238" max="238" width="34.5" style="7" bestFit="1" customWidth="1"/>
    <col min="239" max="239" width="17.6640625" style="7" bestFit="1" customWidth="1"/>
    <col min="240" max="240" width="18.6640625" style="7" bestFit="1" customWidth="1"/>
    <col min="241" max="241" width="30.1640625" style="7" bestFit="1" customWidth="1"/>
    <col min="242" max="242" width="27.83203125" style="7" bestFit="1" customWidth="1"/>
    <col min="243" max="243" width="18.5" style="7" bestFit="1" customWidth="1"/>
    <col min="244" max="244" width="29.33203125" style="7" bestFit="1" customWidth="1"/>
    <col min="245" max="245" width="22.83203125" style="7" bestFit="1" customWidth="1"/>
    <col min="246" max="246" width="26" style="7" bestFit="1" customWidth="1"/>
    <col min="247" max="247" width="33.1640625" style="7" bestFit="1" customWidth="1"/>
    <col min="248" max="248" width="21.6640625" style="7" bestFit="1" customWidth="1"/>
    <col min="249" max="249" width="17.33203125" style="7" bestFit="1" customWidth="1"/>
    <col min="250" max="250" width="31.1640625" style="7" bestFit="1" customWidth="1"/>
    <col min="251" max="251" width="35.6640625" style="7" bestFit="1" customWidth="1"/>
    <col min="252" max="252" width="50.1640625" style="7" bestFit="1" customWidth="1"/>
    <col min="253" max="253" width="31" style="7" bestFit="1" customWidth="1"/>
    <col min="254" max="254" width="26.33203125" style="7" bestFit="1" customWidth="1"/>
    <col min="255" max="255" width="35.5" style="7" bestFit="1" customWidth="1"/>
    <col min="256" max="256" width="9.5" style="7" bestFit="1" customWidth="1"/>
    <col min="257" max="257" width="38.5" style="7" bestFit="1" customWidth="1"/>
    <col min="258" max="258" width="44" style="7" bestFit="1" customWidth="1"/>
    <col min="259" max="259" width="26.83203125" style="7" bestFit="1" customWidth="1"/>
    <col min="260" max="260" width="30.6640625" style="7" bestFit="1" customWidth="1"/>
    <col min="261" max="261" width="36" style="7" bestFit="1" customWidth="1"/>
    <col min="262" max="262" width="8.1640625" style="7" bestFit="1" customWidth="1"/>
    <col min="263" max="263" width="26.1640625" style="7" bestFit="1" customWidth="1"/>
    <col min="264" max="264" width="31.83203125" style="7" bestFit="1" customWidth="1"/>
    <col min="265" max="265" width="28" style="7" bestFit="1" customWidth="1"/>
    <col min="266" max="266" width="32.5" style="7" bestFit="1" customWidth="1"/>
    <col min="267" max="267" width="20.5" style="7" bestFit="1" customWidth="1"/>
    <col min="268" max="268" width="44.5" style="7" bestFit="1" customWidth="1"/>
    <col min="269" max="269" width="41.83203125" style="7" bestFit="1" customWidth="1"/>
    <col min="270" max="270" width="35.6640625" style="7" bestFit="1" customWidth="1"/>
    <col min="271" max="271" width="24.1640625" style="7" bestFit="1" customWidth="1"/>
    <col min="272" max="272" width="33.1640625" style="7" bestFit="1" customWidth="1"/>
    <col min="273" max="273" width="25.6640625" style="7" bestFit="1" customWidth="1"/>
    <col min="274" max="274" width="36.1640625" style="7" bestFit="1" customWidth="1"/>
    <col min="275" max="275" width="39.33203125" style="7" bestFit="1" customWidth="1"/>
    <col min="276" max="276" width="41.83203125" style="7" bestFit="1" customWidth="1"/>
    <col min="277" max="277" width="27.33203125" style="7" bestFit="1" customWidth="1"/>
    <col min="278" max="278" width="78.5" style="7" bestFit="1" customWidth="1"/>
    <col min="279" max="279" width="62.83203125" style="7" bestFit="1" customWidth="1"/>
    <col min="280" max="280" width="31" style="7" bestFit="1" customWidth="1"/>
    <col min="281" max="281" width="41" style="7" bestFit="1" customWidth="1"/>
    <col min="282" max="282" width="55.6640625" style="7" bestFit="1" customWidth="1"/>
    <col min="283" max="283" width="28.6640625" style="7" bestFit="1" customWidth="1"/>
    <col min="284" max="284" width="42.1640625" style="7" bestFit="1" customWidth="1"/>
    <col min="285" max="285" width="59.83203125" style="7" bestFit="1" customWidth="1"/>
    <col min="286" max="286" width="21.1640625" style="7" bestFit="1" customWidth="1"/>
    <col min="287" max="287" width="33.5" style="7" bestFit="1" customWidth="1"/>
    <col min="288" max="288" width="57.1640625" style="7" bestFit="1" customWidth="1"/>
    <col min="289" max="289" width="25.33203125" style="7" bestFit="1" customWidth="1"/>
    <col min="290" max="290" width="23.5" style="7" bestFit="1" customWidth="1"/>
    <col min="291" max="291" width="20.5" style="7" bestFit="1" customWidth="1"/>
    <col min="292" max="292" width="22" style="7" bestFit="1" customWidth="1"/>
    <col min="293" max="293" width="14.5" style="7" bestFit="1" customWidth="1"/>
    <col min="294" max="294" width="22.5" style="7" bestFit="1" customWidth="1"/>
    <col min="295" max="295" width="19.1640625" style="7" bestFit="1" customWidth="1"/>
    <col min="296" max="296" width="24.33203125" style="7" bestFit="1" customWidth="1"/>
    <col min="297" max="298" width="25.6640625" style="7" bestFit="1" customWidth="1"/>
    <col min="299" max="299" width="14.83203125" style="7" bestFit="1" customWidth="1"/>
    <col min="300" max="300" width="20.1640625" style="7" bestFit="1" customWidth="1"/>
    <col min="301" max="301" width="10.6640625" style="7" bestFit="1" customWidth="1"/>
    <col min="302" max="302" width="23.33203125" style="7" bestFit="1" customWidth="1"/>
    <col min="303" max="303" width="8" style="7" bestFit="1" customWidth="1"/>
    <col min="304" max="304" width="23.1640625" style="7" bestFit="1" customWidth="1"/>
    <col min="305" max="305" width="16" style="7" bestFit="1" customWidth="1"/>
    <col min="306" max="306" width="10" style="7" bestFit="1" customWidth="1"/>
    <col min="307" max="307" width="25.6640625" style="7" bestFit="1" customWidth="1"/>
    <col min="308" max="308" width="39.6640625" style="7" bestFit="1" customWidth="1"/>
    <col min="309" max="309" width="26.83203125" style="7" bestFit="1" customWidth="1"/>
    <col min="310" max="310" width="25.1640625" style="7" bestFit="1" customWidth="1"/>
    <col min="311" max="311" width="33" style="7" bestFit="1" customWidth="1"/>
    <col min="312" max="312" width="25.83203125" style="7" bestFit="1" customWidth="1"/>
    <col min="313" max="313" width="70.5" style="7" bestFit="1" customWidth="1"/>
    <col min="314" max="314" width="35.33203125" style="7" bestFit="1" customWidth="1"/>
    <col min="315" max="315" width="28.83203125" style="7" bestFit="1" customWidth="1"/>
    <col min="316" max="316" width="34.83203125" style="7" bestFit="1" customWidth="1"/>
    <col min="317" max="317" width="26.83203125" style="7" bestFit="1" customWidth="1"/>
    <col min="318" max="318" width="41.1640625" style="7" bestFit="1" customWidth="1"/>
    <col min="319" max="319" width="44.1640625" style="7" bestFit="1" customWidth="1"/>
    <col min="320" max="320" width="34.6640625" style="7" bestFit="1" customWidth="1"/>
    <col min="321" max="321" width="34.83203125" style="7" bestFit="1" customWidth="1"/>
    <col min="322" max="322" width="48" style="7" bestFit="1" customWidth="1"/>
    <col min="323" max="324" width="31.83203125" style="7" bestFit="1" customWidth="1"/>
    <col min="325" max="325" width="32.6640625" style="7" bestFit="1" customWidth="1"/>
    <col min="326" max="326" width="46.6640625" style="7" bestFit="1" customWidth="1"/>
    <col min="327" max="327" width="14.83203125" style="7" bestFit="1" customWidth="1"/>
    <col min="328" max="328" width="56.5" style="7" bestFit="1" customWidth="1"/>
    <col min="329" max="329" width="20.1640625" style="7" bestFit="1" customWidth="1"/>
    <col min="330" max="330" width="41.1640625" style="7" bestFit="1" customWidth="1"/>
    <col min="331" max="331" width="28.5" style="7" bestFit="1" customWidth="1"/>
    <col min="332" max="332" width="22.5" style="7" bestFit="1" customWidth="1"/>
    <col min="333" max="333" width="26.83203125" style="7" bestFit="1" customWidth="1"/>
    <col min="334" max="334" width="50.83203125" style="7" bestFit="1" customWidth="1"/>
    <col min="335" max="335" width="15" style="7" bestFit="1" customWidth="1"/>
    <col min="336" max="336" width="54" style="7" bestFit="1" customWidth="1"/>
    <col min="337" max="337" width="51.6640625" style="7" bestFit="1" customWidth="1"/>
    <col min="338" max="338" width="22.1640625" style="7" bestFit="1" customWidth="1"/>
    <col min="339" max="339" width="61.6640625" style="7" bestFit="1" customWidth="1"/>
    <col min="340" max="340" width="24.6640625" style="7" bestFit="1" customWidth="1"/>
    <col min="341" max="341" width="30.5" style="7" bestFit="1" customWidth="1"/>
    <col min="342" max="342" width="5.1640625" style="7" bestFit="1" customWidth="1"/>
    <col min="343" max="343" width="33.6640625" style="7" bestFit="1" customWidth="1"/>
    <col min="344" max="344" width="22.33203125" style="7" bestFit="1" customWidth="1"/>
    <col min="345" max="345" width="17.83203125" style="7" bestFit="1" customWidth="1"/>
    <col min="346" max="346" width="23.83203125" style="7" bestFit="1" customWidth="1"/>
    <col min="347" max="347" width="25.6640625" style="7" bestFit="1" customWidth="1"/>
    <col min="348" max="348" width="47.5" style="7" bestFit="1" customWidth="1"/>
    <col min="349" max="349" width="17.1640625" style="7" bestFit="1" customWidth="1"/>
    <col min="350" max="352" width="15.83203125" style="7" bestFit="1" customWidth="1"/>
    <col min="353" max="353" width="16" style="7" bestFit="1" customWidth="1"/>
    <col min="354" max="354" width="15.83203125" style="7" bestFit="1" customWidth="1"/>
    <col min="355" max="356" width="25" style="7" bestFit="1" customWidth="1"/>
    <col min="357" max="359" width="17.1640625" style="7" bestFit="1" customWidth="1"/>
    <col min="360" max="360" width="17.33203125" style="7" bestFit="1" customWidth="1"/>
    <col min="361" max="361" width="17.1640625" style="7" bestFit="1" customWidth="1"/>
    <col min="362" max="362" width="17.33203125" style="7" bestFit="1" customWidth="1"/>
    <col min="363" max="365" width="16.33203125" style="7" bestFit="1" customWidth="1"/>
    <col min="366" max="366" width="16.5" style="7" bestFit="1" customWidth="1"/>
    <col min="367" max="367" width="16.33203125" style="7" bestFit="1" customWidth="1"/>
    <col min="368" max="368" width="16.5" style="7" bestFit="1" customWidth="1"/>
    <col min="369" max="371" width="17.1640625" style="7" bestFit="1" customWidth="1"/>
    <col min="372" max="372" width="17.33203125" style="7" bestFit="1" customWidth="1"/>
    <col min="373" max="373" width="17.1640625" style="7" bestFit="1" customWidth="1"/>
    <col min="374" max="376" width="15.83203125" style="7" bestFit="1" customWidth="1"/>
    <col min="377" max="377" width="16" style="7" bestFit="1" customWidth="1"/>
    <col min="378" max="378" width="15.83203125" style="7" bestFit="1" customWidth="1"/>
    <col min="379" max="379" width="16" style="7" bestFit="1" customWidth="1"/>
    <col min="380" max="380" width="18.6640625" style="7" bestFit="1" customWidth="1"/>
    <col min="381" max="382" width="18.33203125" style="7" bestFit="1" customWidth="1"/>
    <col min="383" max="383" width="18.5" style="7" bestFit="1" customWidth="1"/>
    <col min="384" max="384" width="18.33203125" style="7" bestFit="1" customWidth="1"/>
    <col min="385" max="385" width="18.5" style="7" bestFit="1" customWidth="1"/>
    <col min="386" max="388" width="20.1640625" style="7" bestFit="1" customWidth="1"/>
    <col min="389" max="389" width="20.33203125" style="7" bestFit="1" customWidth="1"/>
    <col min="390" max="392" width="17.1640625" style="7" bestFit="1" customWidth="1"/>
    <col min="393" max="393" width="17.33203125" style="7" bestFit="1" customWidth="1"/>
    <col min="394" max="397" width="17.1640625" style="7" bestFit="1" customWidth="1"/>
    <col min="398" max="398" width="17.33203125" style="7" bestFit="1" customWidth="1"/>
    <col min="399" max="399" width="17.1640625" style="7" bestFit="1" customWidth="1"/>
    <col min="400" max="400" width="17.33203125" style="7" bestFit="1" customWidth="1"/>
    <col min="401" max="401" width="75.6640625" style="7" bestFit="1" customWidth="1"/>
    <col min="402" max="402" width="48.83203125" style="7" bestFit="1" customWidth="1"/>
    <col min="403" max="403" width="23.33203125" style="7" bestFit="1" customWidth="1"/>
    <col min="404" max="404" width="14.5" style="7" bestFit="1" customWidth="1"/>
    <col min="405" max="405" width="37.5" style="7" bestFit="1" customWidth="1"/>
    <col min="406" max="406" width="38.1640625" style="7" bestFit="1" customWidth="1"/>
    <col min="407" max="407" width="30.33203125" style="7" bestFit="1" customWidth="1"/>
    <col min="408" max="408" width="20.83203125" style="7" bestFit="1" customWidth="1"/>
    <col min="409" max="409" width="30.33203125" style="7" bestFit="1" customWidth="1"/>
    <col min="410" max="410" width="25.6640625" style="7" bestFit="1" customWidth="1"/>
    <col min="411" max="411" width="30.6640625" style="7" bestFit="1" customWidth="1"/>
    <col min="412" max="412" width="26.33203125" style="7" bestFit="1" customWidth="1"/>
    <col min="413" max="413" width="17.33203125" style="7" bestFit="1" customWidth="1"/>
    <col min="414" max="414" width="22.1640625" style="7" bestFit="1" customWidth="1"/>
    <col min="415" max="415" width="32.1640625" style="7" bestFit="1" customWidth="1"/>
    <col min="416" max="416" width="49" style="7" bestFit="1" customWidth="1"/>
    <col min="417" max="417" width="43.33203125" style="7" bestFit="1" customWidth="1"/>
    <col min="418" max="418" width="23.83203125" style="7" bestFit="1" customWidth="1"/>
    <col min="419" max="419" width="24" style="7" bestFit="1" customWidth="1"/>
    <col min="420" max="420" width="39.6640625" style="7" bestFit="1" customWidth="1"/>
    <col min="421" max="421" width="24.5" style="7" bestFit="1" customWidth="1"/>
    <col min="422" max="422" width="19.1640625" style="7" bestFit="1" customWidth="1"/>
    <col min="423" max="423" width="28.33203125" style="7" bestFit="1" customWidth="1"/>
    <col min="424" max="424" width="29.1640625" style="7" bestFit="1" customWidth="1"/>
    <col min="425" max="425" width="19.33203125" style="7" bestFit="1" customWidth="1"/>
    <col min="426" max="426" width="30.6640625" style="7" bestFit="1" customWidth="1"/>
    <col min="427" max="427" width="23.1640625" style="7" bestFit="1" customWidth="1"/>
    <col min="428" max="428" width="18" style="7" bestFit="1" customWidth="1"/>
    <col min="429" max="429" width="29.1640625" style="7" bestFit="1" customWidth="1"/>
    <col min="430" max="430" width="36" style="7" bestFit="1" customWidth="1"/>
    <col min="431" max="431" width="25.5" style="7" bestFit="1" customWidth="1"/>
    <col min="432" max="432" width="28.83203125" style="7" bestFit="1" customWidth="1"/>
    <col min="433" max="433" width="13.83203125" style="7" bestFit="1" customWidth="1"/>
    <col min="434" max="434" width="19.6640625" style="7" bestFit="1" customWidth="1"/>
    <col min="435" max="435" width="25.6640625" style="7" bestFit="1" customWidth="1"/>
    <col min="436" max="436" width="31.1640625" style="7" bestFit="1" customWidth="1"/>
    <col min="437" max="437" width="17" style="7" bestFit="1" customWidth="1"/>
    <col min="438" max="438" width="57.6640625" style="7" bestFit="1" customWidth="1"/>
    <col min="439" max="439" width="39.33203125" style="7" bestFit="1" customWidth="1"/>
    <col min="440" max="440" width="21.6640625" style="7" bestFit="1" customWidth="1"/>
    <col min="441" max="441" width="19.6640625" style="7" bestFit="1" customWidth="1"/>
    <col min="442" max="442" width="38.33203125" style="7" bestFit="1" customWidth="1"/>
    <col min="443" max="443" width="29" style="7" bestFit="1" customWidth="1"/>
    <col min="444" max="444" width="34.1640625" style="7" bestFit="1" customWidth="1"/>
    <col min="445" max="445" width="34.83203125" style="7" bestFit="1" customWidth="1"/>
    <col min="446" max="446" width="59.1640625" style="7" bestFit="1" customWidth="1"/>
    <col min="447" max="447" width="17.6640625" style="7" bestFit="1" customWidth="1"/>
    <col min="448" max="448" width="37.5" style="7" bestFit="1" customWidth="1"/>
    <col min="449" max="449" width="54" style="7" bestFit="1" customWidth="1"/>
    <col min="450" max="450" width="61" style="7" bestFit="1" customWidth="1"/>
    <col min="451" max="451" width="22.1640625" style="7" bestFit="1" customWidth="1"/>
    <col min="452" max="452" width="16.83203125" style="7" bestFit="1" customWidth="1"/>
    <col min="453" max="453" width="6" style="7" bestFit="1" customWidth="1"/>
    <col min="454" max="454" width="19.33203125" style="7" bestFit="1" customWidth="1"/>
    <col min="455" max="455" width="11.5" style="7" bestFit="1" customWidth="1"/>
    <col min="456" max="456" width="22.1640625" style="7" bestFit="1" customWidth="1"/>
    <col min="457" max="457" width="25.5" style="7" bestFit="1" customWidth="1"/>
    <col min="458" max="458" width="21.1640625" style="7" bestFit="1" customWidth="1"/>
    <col min="459" max="459" width="52.83203125" style="7" bestFit="1" customWidth="1"/>
    <col min="460" max="460" width="16" style="7" bestFit="1" customWidth="1"/>
    <col min="461" max="461" width="20" style="7" bestFit="1" customWidth="1"/>
    <col min="462" max="462" width="14.5" style="7" bestFit="1" customWidth="1"/>
    <col min="463" max="463" width="30.5" style="7" bestFit="1" customWidth="1"/>
    <col min="464" max="464" width="23.1640625" style="7" bestFit="1" customWidth="1"/>
    <col min="465" max="465" width="31.1640625" style="7" bestFit="1" customWidth="1"/>
    <col min="466" max="466" width="32.33203125" style="7" bestFit="1" customWidth="1"/>
    <col min="467" max="467" width="43.6640625" style="7" bestFit="1" customWidth="1"/>
    <col min="468" max="468" width="31" style="7" bestFit="1" customWidth="1"/>
    <col min="469" max="469" width="27.83203125" style="7" bestFit="1" customWidth="1"/>
    <col min="470" max="470" width="15.33203125" style="7" bestFit="1" customWidth="1"/>
    <col min="471" max="471" width="15.83203125" style="7" bestFit="1" customWidth="1"/>
    <col min="472" max="472" width="22.33203125" style="7" bestFit="1" customWidth="1"/>
    <col min="473" max="473" width="20" style="7" bestFit="1" customWidth="1"/>
    <col min="474" max="474" width="17" style="7" bestFit="1" customWidth="1"/>
    <col min="475" max="475" width="15.33203125" style="7" bestFit="1" customWidth="1"/>
    <col min="476" max="476" width="15.83203125" style="7" bestFit="1" customWidth="1"/>
    <col min="477" max="477" width="19.33203125" style="7" bestFit="1" customWidth="1"/>
    <col min="478" max="478" width="34" style="7" bestFit="1" customWidth="1"/>
    <col min="479" max="479" width="12" style="7" bestFit="1" customWidth="1"/>
    <col min="480" max="480" width="18.83203125" style="7" bestFit="1" customWidth="1"/>
    <col min="481" max="481" width="23.33203125" style="7" bestFit="1" customWidth="1"/>
    <col min="482" max="482" width="15.33203125" style="7" bestFit="1" customWidth="1"/>
    <col min="483" max="483" width="15.83203125" style="7" bestFit="1" customWidth="1"/>
    <col min="484" max="484" width="25.33203125" style="7" bestFit="1" customWidth="1"/>
    <col min="485" max="485" width="18.6640625" style="7" bestFit="1" customWidth="1"/>
    <col min="486" max="486" width="24.33203125" style="7" bestFit="1" customWidth="1"/>
    <col min="487" max="487" width="77" style="7" bestFit="1" customWidth="1"/>
    <col min="488" max="488" width="22.83203125" style="7" bestFit="1" customWidth="1"/>
    <col min="489" max="489" width="30.5" style="7" bestFit="1" customWidth="1"/>
    <col min="490" max="490" width="31.83203125" style="7" bestFit="1" customWidth="1"/>
    <col min="491" max="491" width="55" style="7" bestFit="1" customWidth="1"/>
    <col min="492" max="492" width="37.5" style="7" bestFit="1" customWidth="1"/>
    <col min="493" max="493" width="13" style="7" bestFit="1" customWidth="1"/>
    <col min="494" max="494" width="42.5" style="7" bestFit="1" customWidth="1"/>
    <col min="495" max="495" width="34.5" style="7" bestFit="1" customWidth="1"/>
    <col min="496" max="496" width="32" style="7" bestFit="1" customWidth="1"/>
    <col min="497" max="497" width="25" style="7" bestFit="1" customWidth="1"/>
    <col min="498" max="498" width="64.33203125" style="7" bestFit="1" customWidth="1"/>
    <col min="499" max="499" width="61.83203125" style="7" bestFit="1" customWidth="1"/>
    <col min="500" max="500" width="46.1640625" style="7" bestFit="1" customWidth="1"/>
    <col min="501" max="501" width="51.5" style="7" bestFit="1" customWidth="1"/>
    <col min="502" max="502" width="24.33203125" style="7" bestFit="1" customWidth="1"/>
    <col min="503" max="503" width="26.33203125" style="7" bestFit="1" customWidth="1"/>
    <col min="504" max="504" width="19.6640625" style="7" bestFit="1" customWidth="1"/>
    <col min="505" max="505" width="34.83203125" style="7" bestFit="1" customWidth="1"/>
    <col min="506" max="506" width="34.1640625" style="7" bestFit="1" customWidth="1"/>
    <col min="507" max="507" width="19.5" style="7" bestFit="1" customWidth="1"/>
    <col min="508" max="508" width="23" style="7" bestFit="1" customWidth="1"/>
    <col min="509" max="509" width="22.1640625" style="7" bestFit="1" customWidth="1"/>
    <col min="510" max="510" width="16.33203125" style="7" bestFit="1" customWidth="1"/>
    <col min="511" max="511" width="16.6640625" style="7" bestFit="1" customWidth="1"/>
    <col min="512" max="512" width="12.6640625" style="7" bestFit="1" customWidth="1"/>
    <col min="513" max="513" width="23.33203125" style="7" bestFit="1" customWidth="1"/>
    <col min="514" max="514" width="19.5" style="7" bestFit="1" customWidth="1"/>
    <col min="515" max="515" width="22.33203125" style="7" bestFit="1" customWidth="1"/>
    <col min="516" max="516" width="30.1640625" style="7" bestFit="1" customWidth="1"/>
    <col min="517" max="517" width="20.5" style="7" bestFit="1" customWidth="1"/>
    <col min="518" max="518" width="47.6640625" style="7" bestFit="1" customWidth="1"/>
    <col min="519" max="519" width="38" style="7" bestFit="1" customWidth="1"/>
    <col min="520" max="520" width="38.1640625" style="7" bestFit="1" customWidth="1"/>
    <col min="521" max="521" width="19" style="7" bestFit="1" customWidth="1"/>
    <col min="522" max="522" width="28.33203125" style="7" bestFit="1" customWidth="1"/>
    <col min="523" max="523" width="28.83203125" style="7" bestFit="1" customWidth="1"/>
    <col min="524" max="524" width="16" style="7" bestFit="1" customWidth="1"/>
    <col min="525" max="525" width="46.33203125" style="7" bestFit="1" customWidth="1"/>
    <col min="526" max="526" width="18.1640625" style="7" bestFit="1" customWidth="1"/>
    <col min="527" max="527" width="29.6640625" style="7" bestFit="1" customWidth="1"/>
    <col min="528" max="528" width="56.5" style="7" bestFit="1" customWidth="1"/>
    <col min="529" max="529" width="24.33203125" style="7" bestFit="1" customWidth="1"/>
    <col min="530" max="530" width="64.5" style="7" bestFit="1" customWidth="1"/>
    <col min="531" max="531" width="9.33203125" style="7" bestFit="1" customWidth="1"/>
    <col min="532" max="532" width="16.33203125" style="7" bestFit="1" customWidth="1"/>
    <col min="533" max="533" width="33.33203125" style="7" bestFit="1" customWidth="1"/>
    <col min="534" max="534" width="44.33203125" style="7" bestFit="1" customWidth="1"/>
    <col min="535" max="535" width="15.6640625" style="7" bestFit="1" customWidth="1"/>
    <col min="536" max="536" width="18.33203125" style="7" bestFit="1" customWidth="1"/>
    <col min="537" max="537" width="28" style="7" bestFit="1" customWidth="1"/>
    <col min="538" max="538" width="34.1640625" style="7" bestFit="1" customWidth="1"/>
    <col min="539" max="539" width="46" style="7" bestFit="1" customWidth="1"/>
    <col min="540" max="540" width="46.1640625" style="7" bestFit="1" customWidth="1"/>
    <col min="541" max="541" width="54.1640625" style="7" bestFit="1" customWidth="1"/>
    <col min="542" max="542" width="22.6640625" style="7" bestFit="1" customWidth="1"/>
    <col min="543" max="543" width="23.33203125" style="7" bestFit="1" customWidth="1"/>
    <col min="544" max="544" width="25.33203125" style="7" bestFit="1" customWidth="1"/>
    <col min="545" max="545" width="22.1640625" style="7" bestFit="1" customWidth="1"/>
    <col min="546" max="546" width="59.33203125" style="7" bestFit="1" customWidth="1"/>
    <col min="547" max="547" width="61.83203125" style="7" bestFit="1" customWidth="1"/>
    <col min="548" max="548" width="19.5" style="7" bestFit="1" customWidth="1"/>
    <col min="549" max="549" width="11.5" style="7" bestFit="1" customWidth="1"/>
    <col min="550" max="550" width="18" style="7" bestFit="1" customWidth="1"/>
    <col min="551" max="551" width="14.1640625" style="7" bestFit="1" customWidth="1"/>
    <col min="552" max="552" width="23.83203125" style="7" bestFit="1" customWidth="1"/>
    <col min="553" max="553" width="26.1640625" style="7" bestFit="1" customWidth="1"/>
    <col min="554" max="554" width="46.6640625" style="7" bestFit="1" customWidth="1"/>
    <col min="555" max="555" width="59.5" style="7" bestFit="1" customWidth="1"/>
    <col min="556" max="556" width="29.33203125" style="7" bestFit="1" customWidth="1"/>
    <col min="557" max="557" width="14.1640625" style="7" bestFit="1" customWidth="1"/>
    <col min="558" max="558" width="19.1640625" style="7" bestFit="1" customWidth="1"/>
    <col min="559" max="559" width="20.33203125" style="7" bestFit="1" customWidth="1"/>
    <col min="560" max="560" width="39.6640625" style="7" bestFit="1" customWidth="1"/>
    <col min="561" max="561" width="29.1640625" style="7" bestFit="1" customWidth="1"/>
    <col min="562" max="16384" width="9.1640625" style="7"/>
  </cols>
  <sheetData>
    <row r="1" spans="2:7" x14ac:dyDescent="0.2">
      <c r="B1" s="88" t="s">
        <v>62</v>
      </c>
      <c r="C1" s="7" t="s">
        <v>63</v>
      </c>
      <c r="G1" s="7"/>
    </row>
    <row r="2" spans="2:7" x14ac:dyDescent="0.2">
      <c r="B2" s="88" t="s">
        <v>64</v>
      </c>
      <c r="C2" s="7" t="s">
        <v>63</v>
      </c>
      <c r="G2" s="7"/>
    </row>
    <row r="3" spans="2:7" x14ac:dyDescent="0.2">
      <c r="B3" s="88" t="s">
        <v>65</v>
      </c>
      <c r="C3" s="7" t="s">
        <v>63</v>
      </c>
      <c r="G3" s="7"/>
    </row>
    <row r="4" spans="2:7" x14ac:dyDescent="0.2">
      <c r="B4" s="88" t="s">
        <v>66</v>
      </c>
      <c r="C4" s="7" t="s">
        <v>63</v>
      </c>
      <c r="D4"/>
      <c r="E4"/>
      <c r="F4"/>
      <c r="G4"/>
    </row>
    <row r="5" spans="2:7" x14ac:dyDescent="0.2">
      <c r="B5" s="88" t="s">
        <v>67</v>
      </c>
      <c r="C5" s="7" t="s">
        <v>63</v>
      </c>
      <c r="D5"/>
      <c r="E5"/>
      <c r="F5"/>
      <c r="G5"/>
    </row>
    <row r="6" spans="2:7" x14ac:dyDescent="0.2">
      <c r="B6" s="88" t="s">
        <v>68</v>
      </c>
      <c r="C6" s="7" t="s">
        <v>63</v>
      </c>
      <c r="D6"/>
      <c r="E6"/>
      <c r="F6"/>
      <c r="G6"/>
    </row>
    <row r="7" spans="2:7" x14ac:dyDescent="0.2">
      <c r="B7" s="88" t="s">
        <v>69</v>
      </c>
      <c r="C7" s="7" t="s">
        <v>63</v>
      </c>
      <c r="D7"/>
      <c r="E7"/>
      <c r="F7"/>
      <c r="G7"/>
    </row>
    <row r="8" spans="2:7" x14ac:dyDescent="0.2">
      <c r="B8" s="88" t="s">
        <v>70</v>
      </c>
      <c r="C8" s="7" t="s">
        <v>63</v>
      </c>
      <c r="D8"/>
      <c r="E8"/>
      <c r="F8"/>
      <c r="G8"/>
    </row>
    <row r="9" spans="2:7" x14ac:dyDescent="0.2">
      <c r="B9" s="88" t="s">
        <v>71</v>
      </c>
      <c r="C9" s="7" t="s">
        <v>63</v>
      </c>
      <c r="D9"/>
      <c r="E9"/>
      <c r="F9"/>
      <c r="G9"/>
    </row>
    <row r="10" spans="2:7" x14ac:dyDescent="0.2">
      <c r="B10" s="88" t="s">
        <v>72</v>
      </c>
      <c r="C10" s="7" t="s">
        <v>63</v>
      </c>
      <c r="D10"/>
      <c r="E10"/>
      <c r="F10"/>
      <c r="G10"/>
    </row>
    <row r="11" spans="2:7" x14ac:dyDescent="0.2">
      <c r="B11"/>
      <c r="C11"/>
      <c r="D11"/>
      <c r="E11"/>
      <c r="F11"/>
      <c r="G11"/>
    </row>
    <row r="12" spans="2:7" x14ac:dyDescent="0.2">
      <c r="B12" s="88" t="s">
        <v>73</v>
      </c>
      <c r="C12" s="88" t="s">
        <v>74</v>
      </c>
      <c r="D12" s="88" t="s">
        <v>25</v>
      </c>
      <c r="E12" s="88" t="s">
        <v>27</v>
      </c>
      <c r="F12" s="88" t="s">
        <v>9</v>
      </c>
      <c r="G12" s="88" t="s">
        <v>75</v>
      </c>
    </row>
    <row r="13" spans="2:7" x14ac:dyDescent="0.2">
      <c r="B13" s="7" t="s">
        <v>1345</v>
      </c>
      <c r="C13" s="7" t="s">
        <v>1344</v>
      </c>
      <c r="D13" s="7">
        <v>2</v>
      </c>
      <c r="E13" s="7" t="s">
        <v>78</v>
      </c>
      <c r="F13" s="7">
        <v>20</v>
      </c>
      <c r="G13" s="7" t="s">
        <v>79</v>
      </c>
    </row>
    <row r="14" spans="2:7" x14ac:dyDescent="0.2">
      <c r="B14" s="7" t="s">
        <v>1336</v>
      </c>
      <c r="C14" s="7" t="s">
        <v>1335</v>
      </c>
      <c r="D14" s="7">
        <v>1</v>
      </c>
      <c r="E14" s="7" t="s">
        <v>78</v>
      </c>
      <c r="F14" s="7">
        <v>20</v>
      </c>
      <c r="G14" s="7" t="s">
        <v>393</v>
      </c>
    </row>
    <row r="15" spans="2:7" x14ac:dyDescent="0.2">
      <c r="B15" s="7" t="s">
        <v>376</v>
      </c>
      <c r="C15" s="7" t="s">
        <v>1327</v>
      </c>
      <c r="D15" s="7">
        <v>1</v>
      </c>
      <c r="E15" s="7" t="s">
        <v>84</v>
      </c>
      <c r="F15" s="7">
        <v>20</v>
      </c>
      <c r="G15" s="7" t="s">
        <v>79</v>
      </c>
    </row>
    <row r="16" spans="2:7" x14ac:dyDescent="0.2">
      <c r="B16" s="7" t="s">
        <v>1343</v>
      </c>
      <c r="C16" s="7" t="s">
        <v>1342</v>
      </c>
      <c r="D16" s="7">
        <v>2</v>
      </c>
      <c r="E16" s="7" t="s">
        <v>84</v>
      </c>
      <c r="F16" s="7">
        <v>20</v>
      </c>
      <c r="G16" s="7" t="s">
        <v>79</v>
      </c>
    </row>
    <row r="17" spans="2:7" x14ac:dyDescent="0.2">
      <c r="B17" s="7" t="s">
        <v>1334</v>
      </c>
      <c r="C17" s="7" t="s">
        <v>1333</v>
      </c>
      <c r="D17" s="7">
        <v>1</v>
      </c>
      <c r="E17" s="7" t="s">
        <v>78</v>
      </c>
      <c r="F17" s="7">
        <v>20</v>
      </c>
      <c r="G17" s="7" t="s">
        <v>79</v>
      </c>
    </row>
    <row r="18" spans="2:7" x14ac:dyDescent="0.2">
      <c r="B18" s="7" t="s">
        <v>1338</v>
      </c>
      <c r="C18" s="7" t="s">
        <v>1337</v>
      </c>
      <c r="D18" s="7">
        <v>1</v>
      </c>
      <c r="E18" s="7" t="s">
        <v>84</v>
      </c>
      <c r="F18" s="7">
        <v>20</v>
      </c>
      <c r="G18" s="7" t="s">
        <v>79</v>
      </c>
    </row>
    <row r="19" spans="2:7" x14ac:dyDescent="0.2">
      <c r="C19" s="7" t="s">
        <v>1339</v>
      </c>
      <c r="D19" s="7">
        <v>1</v>
      </c>
      <c r="E19" s="7" t="s">
        <v>84</v>
      </c>
      <c r="F19" s="7">
        <v>10</v>
      </c>
      <c r="G19" s="7" t="s">
        <v>79</v>
      </c>
    </row>
    <row r="20" spans="2:7" x14ac:dyDescent="0.2">
      <c r="B20"/>
      <c r="C20"/>
      <c r="D20"/>
      <c r="E20"/>
      <c r="F20"/>
      <c r="G20"/>
    </row>
    <row r="21" spans="2:7" x14ac:dyDescent="0.2">
      <c r="B21"/>
      <c r="C21"/>
      <c r="D21"/>
      <c r="E21"/>
      <c r="F21"/>
      <c r="G21"/>
    </row>
    <row r="22" spans="2:7" x14ac:dyDescent="0.2">
      <c r="B22"/>
      <c r="C22"/>
      <c r="D22"/>
      <c r="E22"/>
      <c r="F22"/>
      <c r="G22"/>
    </row>
    <row r="23" spans="2:7" x14ac:dyDescent="0.2">
      <c r="B23"/>
      <c r="C23"/>
      <c r="D23"/>
      <c r="E23"/>
      <c r="F23"/>
      <c r="G23"/>
    </row>
    <row r="24" spans="2:7" x14ac:dyDescent="0.2">
      <c r="B24"/>
      <c r="C24"/>
      <c r="D24"/>
      <c r="E24"/>
      <c r="F24"/>
      <c r="G24"/>
    </row>
    <row r="25" spans="2:7" x14ac:dyDescent="0.2">
      <c r="B25"/>
      <c r="C25"/>
      <c r="D25"/>
      <c r="E25"/>
      <c r="F25"/>
      <c r="G25"/>
    </row>
    <row r="26" spans="2:7" x14ac:dyDescent="0.2">
      <c r="B26"/>
      <c r="C26"/>
      <c r="D26"/>
      <c r="E26"/>
      <c r="F26"/>
      <c r="G26"/>
    </row>
    <row r="27" spans="2:7" x14ac:dyDescent="0.2">
      <c r="B27"/>
      <c r="C27"/>
      <c r="D27"/>
      <c r="E27"/>
      <c r="F27"/>
      <c r="G27"/>
    </row>
    <row r="28" spans="2:7" x14ac:dyDescent="0.2">
      <c r="B28"/>
      <c r="C28"/>
      <c r="D28"/>
      <c r="E28"/>
      <c r="F28"/>
      <c r="G28"/>
    </row>
    <row r="29" spans="2:7" x14ac:dyDescent="0.2">
      <c r="B29"/>
      <c r="C29"/>
      <c r="D29"/>
      <c r="E29"/>
      <c r="F29"/>
      <c r="G29"/>
    </row>
    <row r="30" spans="2:7" x14ac:dyDescent="0.2">
      <c r="B30"/>
      <c r="C30"/>
      <c r="D30"/>
      <c r="E30"/>
      <c r="F30"/>
      <c r="G30"/>
    </row>
    <row r="31" spans="2:7" x14ac:dyDescent="0.2">
      <c r="B31"/>
      <c r="C31"/>
      <c r="D31"/>
      <c r="E31"/>
      <c r="F31"/>
      <c r="G31"/>
    </row>
    <row r="32" spans="2:7" x14ac:dyDescent="0.2">
      <c r="B32"/>
      <c r="C32"/>
      <c r="D32"/>
      <c r="E32"/>
      <c r="F32"/>
      <c r="G32"/>
    </row>
    <row r="33" spans="2:7" x14ac:dyDescent="0.2">
      <c r="B33"/>
      <c r="C33"/>
      <c r="D33"/>
      <c r="E33"/>
      <c r="F33"/>
      <c r="G33"/>
    </row>
    <row r="34" spans="2:7" x14ac:dyDescent="0.2">
      <c r="B34"/>
      <c r="C34"/>
      <c r="D34"/>
      <c r="E34"/>
      <c r="F34"/>
      <c r="G34"/>
    </row>
    <row r="35" spans="2:7" x14ac:dyDescent="0.2">
      <c r="B35"/>
      <c r="C35"/>
      <c r="D35"/>
      <c r="E35"/>
      <c r="F35"/>
      <c r="G35"/>
    </row>
    <row r="36" spans="2:7" x14ac:dyDescent="0.2">
      <c r="B36"/>
      <c r="C36"/>
      <c r="D36"/>
      <c r="E36"/>
      <c r="F36"/>
      <c r="G36"/>
    </row>
    <row r="37" spans="2:7" x14ac:dyDescent="0.2">
      <c r="B37"/>
      <c r="C37"/>
      <c r="D37"/>
      <c r="E37"/>
      <c r="F37"/>
      <c r="G37"/>
    </row>
    <row r="38" spans="2:7" x14ac:dyDescent="0.2">
      <c r="B38"/>
      <c r="C38"/>
      <c r="D38"/>
      <c r="E38"/>
      <c r="F38"/>
      <c r="G38"/>
    </row>
    <row r="39" spans="2:7" x14ac:dyDescent="0.2">
      <c r="B39"/>
      <c r="C39"/>
      <c r="D39"/>
      <c r="E39"/>
      <c r="F39"/>
      <c r="G39"/>
    </row>
    <row r="40" spans="2:7" x14ac:dyDescent="0.2">
      <c r="B40"/>
      <c r="C40"/>
      <c r="D40"/>
      <c r="E40"/>
      <c r="F40"/>
      <c r="G40"/>
    </row>
    <row r="41" spans="2:7" x14ac:dyDescent="0.2">
      <c r="B41"/>
      <c r="C41"/>
      <c r="D41"/>
      <c r="E41"/>
      <c r="F41"/>
      <c r="G41"/>
    </row>
    <row r="42" spans="2:7" x14ac:dyDescent="0.2">
      <c r="B42"/>
      <c r="C42"/>
      <c r="D42"/>
      <c r="E42"/>
      <c r="F42"/>
      <c r="G42"/>
    </row>
    <row r="43" spans="2:7" x14ac:dyDescent="0.2">
      <c r="B43"/>
      <c r="C43"/>
      <c r="D43"/>
      <c r="E43"/>
      <c r="F43"/>
      <c r="G43"/>
    </row>
    <row r="44" spans="2:7" x14ac:dyDescent="0.2">
      <c r="B44"/>
      <c r="C44"/>
      <c r="D44"/>
      <c r="E44"/>
      <c r="F44"/>
      <c r="G44"/>
    </row>
    <row r="45" spans="2:7" x14ac:dyDescent="0.2">
      <c r="B45"/>
      <c r="C45"/>
      <c r="D45"/>
      <c r="E45"/>
      <c r="F45"/>
      <c r="G45"/>
    </row>
    <row r="46" spans="2:7" x14ac:dyDescent="0.2">
      <c r="B46"/>
      <c r="C46"/>
      <c r="D46"/>
      <c r="E46"/>
      <c r="F46"/>
      <c r="G46"/>
    </row>
    <row r="47" spans="2:7" x14ac:dyDescent="0.2">
      <c r="B47"/>
      <c r="C47"/>
      <c r="D47"/>
      <c r="E47"/>
      <c r="F47"/>
      <c r="G47"/>
    </row>
    <row r="48" spans="2:7" x14ac:dyDescent="0.2">
      <c r="B48"/>
      <c r="C48"/>
      <c r="D48"/>
      <c r="E48"/>
      <c r="F48"/>
      <c r="G48"/>
    </row>
    <row r="49" spans="2:7" x14ac:dyDescent="0.2">
      <c r="B49"/>
      <c r="C49"/>
      <c r="D49"/>
      <c r="E49"/>
      <c r="F49"/>
      <c r="G49"/>
    </row>
    <row r="50" spans="2:7" x14ac:dyDescent="0.2">
      <c r="B50"/>
      <c r="C50"/>
      <c r="D50"/>
      <c r="E50"/>
      <c r="F50"/>
      <c r="G50"/>
    </row>
    <row r="51" spans="2:7" x14ac:dyDescent="0.2">
      <c r="B51"/>
      <c r="C51"/>
      <c r="D51"/>
      <c r="E51"/>
      <c r="F51"/>
      <c r="G51"/>
    </row>
    <row r="52" spans="2:7" x14ac:dyDescent="0.2">
      <c r="B52"/>
      <c r="C52"/>
      <c r="D52"/>
      <c r="E52"/>
      <c r="F52"/>
      <c r="G52"/>
    </row>
    <row r="53" spans="2:7" x14ac:dyDescent="0.2">
      <c r="B53"/>
      <c r="C53"/>
      <c r="D53"/>
      <c r="E53"/>
      <c r="F53"/>
      <c r="G53"/>
    </row>
    <row r="54" spans="2:7" x14ac:dyDescent="0.2">
      <c r="B54"/>
      <c r="C54"/>
      <c r="D54"/>
      <c r="E54"/>
      <c r="F54"/>
      <c r="G54"/>
    </row>
    <row r="55" spans="2:7" x14ac:dyDescent="0.2">
      <c r="B55"/>
      <c r="C55"/>
      <c r="D55"/>
      <c r="E55"/>
      <c r="F55"/>
      <c r="G55"/>
    </row>
    <row r="56" spans="2:7" x14ac:dyDescent="0.2">
      <c r="B56"/>
      <c r="C56"/>
      <c r="D56"/>
      <c r="E56"/>
      <c r="F56"/>
      <c r="G56"/>
    </row>
    <row r="57" spans="2:7" x14ac:dyDescent="0.2">
      <c r="B57"/>
      <c r="C57"/>
      <c r="D57"/>
      <c r="E57"/>
      <c r="F57"/>
      <c r="G57"/>
    </row>
    <row r="58" spans="2:7" x14ac:dyDescent="0.2">
      <c r="B58"/>
      <c r="C58"/>
      <c r="D58"/>
      <c r="E58"/>
      <c r="F58"/>
      <c r="G58"/>
    </row>
    <row r="59" spans="2:7" x14ac:dyDescent="0.2">
      <c r="B59"/>
      <c r="C59"/>
      <c r="D59"/>
      <c r="E59"/>
      <c r="F59"/>
      <c r="G59"/>
    </row>
    <row r="60" spans="2:7" x14ac:dyDescent="0.2">
      <c r="B60"/>
      <c r="C60"/>
      <c r="D60"/>
      <c r="E60"/>
      <c r="F60"/>
      <c r="G60"/>
    </row>
    <row r="61" spans="2:7" x14ac:dyDescent="0.2">
      <c r="B61"/>
      <c r="C61"/>
      <c r="D61"/>
      <c r="E61"/>
      <c r="F61"/>
      <c r="G61"/>
    </row>
    <row r="62" spans="2:7" x14ac:dyDescent="0.2">
      <c r="B62"/>
      <c r="C62"/>
      <c r="D62"/>
      <c r="E62"/>
      <c r="F62"/>
      <c r="G62"/>
    </row>
    <row r="63" spans="2:7" x14ac:dyDescent="0.2">
      <c r="B63"/>
      <c r="C63"/>
      <c r="D63"/>
      <c r="E63"/>
      <c r="F63"/>
      <c r="G63"/>
    </row>
    <row r="64" spans="2:7" x14ac:dyDescent="0.2">
      <c r="B64"/>
      <c r="C64"/>
      <c r="D64"/>
      <c r="E64"/>
      <c r="F64"/>
      <c r="G64"/>
    </row>
    <row r="65" spans="2:7" x14ac:dyDescent="0.2">
      <c r="B65"/>
      <c r="C65"/>
      <c r="D65"/>
      <c r="E65"/>
      <c r="F65"/>
      <c r="G65"/>
    </row>
    <row r="66" spans="2:7" x14ac:dyDescent="0.2">
      <c r="B66"/>
      <c r="C66"/>
      <c r="D66"/>
      <c r="E66"/>
      <c r="F66"/>
      <c r="G66"/>
    </row>
    <row r="67" spans="2:7" x14ac:dyDescent="0.2">
      <c r="B67"/>
      <c r="C67"/>
      <c r="D67"/>
      <c r="E67"/>
      <c r="F67"/>
      <c r="G67"/>
    </row>
    <row r="68" spans="2:7" x14ac:dyDescent="0.2">
      <c r="B68"/>
      <c r="C68"/>
      <c r="D68"/>
      <c r="E68"/>
      <c r="F68"/>
      <c r="G68"/>
    </row>
    <row r="69" spans="2:7" x14ac:dyDescent="0.2">
      <c r="B69"/>
      <c r="C69"/>
      <c r="D69"/>
      <c r="E69"/>
      <c r="F69"/>
      <c r="G69"/>
    </row>
    <row r="70" spans="2:7" x14ac:dyDescent="0.2">
      <c r="B70"/>
      <c r="C70"/>
      <c r="D70"/>
      <c r="E70"/>
      <c r="F70"/>
      <c r="G70"/>
    </row>
    <row r="71" spans="2:7" x14ac:dyDescent="0.2">
      <c r="B71"/>
      <c r="C71"/>
      <c r="D71"/>
      <c r="E71"/>
      <c r="F71"/>
      <c r="G71"/>
    </row>
    <row r="72" spans="2:7" x14ac:dyDescent="0.2">
      <c r="B72"/>
      <c r="C72"/>
      <c r="D72"/>
      <c r="E72"/>
      <c r="F72"/>
      <c r="G72"/>
    </row>
    <row r="73" spans="2:7" x14ac:dyDescent="0.2">
      <c r="B73"/>
      <c r="C73"/>
      <c r="D73"/>
      <c r="E73"/>
      <c r="F73"/>
      <c r="G73"/>
    </row>
    <row r="74" spans="2:7" x14ac:dyDescent="0.2">
      <c r="B74"/>
      <c r="C74"/>
      <c r="D74"/>
      <c r="E74"/>
      <c r="F74"/>
      <c r="G74"/>
    </row>
    <row r="75" spans="2:7" x14ac:dyDescent="0.2">
      <c r="B75"/>
      <c r="C75"/>
      <c r="D75"/>
      <c r="E75"/>
      <c r="F75"/>
      <c r="G75"/>
    </row>
    <row r="76" spans="2:7" x14ac:dyDescent="0.2">
      <c r="B76"/>
      <c r="C76"/>
      <c r="D76"/>
      <c r="E76"/>
      <c r="F76"/>
      <c r="G76"/>
    </row>
    <row r="77" spans="2:7" x14ac:dyDescent="0.2">
      <c r="B77"/>
      <c r="C77"/>
      <c r="D77"/>
      <c r="E77"/>
      <c r="F77"/>
      <c r="G77"/>
    </row>
    <row r="78" spans="2:7" x14ac:dyDescent="0.2">
      <c r="B78"/>
      <c r="C78"/>
      <c r="D78"/>
      <c r="E78"/>
      <c r="F78"/>
      <c r="G78"/>
    </row>
    <row r="79" spans="2:7" x14ac:dyDescent="0.2">
      <c r="B79"/>
      <c r="C79"/>
      <c r="D79"/>
      <c r="E79"/>
      <c r="F79"/>
      <c r="G79"/>
    </row>
    <row r="80" spans="2:7" x14ac:dyDescent="0.2">
      <c r="B80"/>
      <c r="C80"/>
      <c r="D80"/>
      <c r="E80"/>
      <c r="F80"/>
      <c r="G80"/>
    </row>
    <row r="81" spans="2:7" x14ac:dyDescent="0.2">
      <c r="B81"/>
      <c r="C81"/>
      <c r="D81"/>
      <c r="E81"/>
      <c r="F81"/>
      <c r="G81"/>
    </row>
    <row r="82" spans="2:7" x14ac:dyDescent="0.2">
      <c r="B82"/>
      <c r="C82"/>
      <c r="D82"/>
      <c r="E82"/>
      <c r="F82"/>
      <c r="G82"/>
    </row>
    <row r="83" spans="2:7" x14ac:dyDescent="0.2">
      <c r="B83"/>
      <c r="C83"/>
      <c r="D83"/>
      <c r="E83"/>
      <c r="F83"/>
      <c r="G83"/>
    </row>
    <row r="84" spans="2:7" x14ac:dyDescent="0.2">
      <c r="B84"/>
      <c r="C84"/>
      <c r="D84"/>
      <c r="E84"/>
      <c r="F84"/>
      <c r="G84"/>
    </row>
    <row r="85" spans="2:7" x14ac:dyDescent="0.2">
      <c r="B85"/>
      <c r="C85"/>
      <c r="D85"/>
      <c r="E85"/>
      <c r="F85"/>
      <c r="G85"/>
    </row>
    <row r="86" spans="2:7" x14ac:dyDescent="0.2">
      <c r="B86"/>
      <c r="C86"/>
      <c r="D86"/>
      <c r="E86"/>
      <c r="F86"/>
      <c r="G86"/>
    </row>
    <row r="87" spans="2:7" x14ac:dyDescent="0.2">
      <c r="B87"/>
      <c r="C87"/>
      <c r="D87"/>
      <c r="E87"/>
      <c r="F87"/>
      <c r="G87"/>
    </row>
    <row r="88" spans="2:7" x14ac:dyDescent="0.2">
      <c r="B88"/>
      <c r="C88"/>
      <c r="D88"/>
      <c r="E88"/>
      <c r="F88"/>
      <c r="G88"/>
    </row>
    <row r="89" spans="2:7" x14ac:dyDescent="0.2">
      <c r="B89"/>
      <c r="C89"/>
      <c r="D89"/>
      <c r="E89"/>
      <c r="F89"/>
      <c r="G89"/>
    </row>
    <row r="90" spans="2:7" x14ac:dyDescent="0.2">
      <c r="B90"/>
      <c r="C90"/>
      <c r="D90"/>
      <c r="E90"/>
      <c r="F90"/>
      <c r="G90"/>
    </row>
    <row r="91" spans="2:7" x14ac:dyDescent="0.2">
      <c r="B91"/>
      <c r="C91"/>
      <c r="D91"/>
      <c r="E91"/>
      <c r="F91"/>
      <c r="G91"/>
    </row>
    <row r="92" spans="2:7" x14ac:dyDescent="0.2">
      <c r="B92"/>
      <c r="C92"/>
      <c r="D92"/>
      <c r="E92"/>
      <c r="F92"/>
      <c r="G92"/>
    </row>
    <row r="93" spans="2:7" x14ac:dyDescent="0.2">
      <c r="B93"/>
      <c r="C93"/>
      <c r="D93"/>
      <c r="E93"/>
      <c r="F93"/>
      <c r="G93"/>
    </row>
    <row r="94" spans="2:7" x14ac:dyDescent="0.2">
      <c r="B94"/>
      <c r="C94"/>
      <c r="D94"/>
      <c r="E94"/>
      <c r="F94"/>
      <c r="G94"/>
    </row>
    <row r="95" spans="2:7" x14ac:dyDescent="0.2">
      <c r="B95"/>
      <c r="C95"/>
      <c r="D95"/>
      <c r="E95"/>
      <c r="F95"/>
      <c r="G95"/>
    </row>
    <row r="96" spans="2:7" x14ac:dyDescent="0.2">
      <c r="B96"/>
      <c r="C96"/>
      <c r="D96"/>
      <c r="E96"/>
      <c r="F96"/>
      <c r="G96"/>
    </row>
    <row r="97" spans="2:7" x14ac:dyDescent="0.2">
      <c r="B97"/>
      <c r="C97"/>
      <c r="D97"/>
      <c r="E97"/>
      <c r="F97"/>
      <c r="G97"/>
    </row>
    <row r="98" spans="2:7" x14ac:dyDescent="0.2">
      <c r="B98"/>
      <c r="C98"/>
      <c r="D98"/>
      <c r="E98"/>
      <c r="F98"/>
      <c r="G98"/>
    </row>
    <row r="99" spans="2:7" x14ac:dyDescent="0.2">
      <c r="B99"/>
      <c r="C99"/>
      <c r="D99"/>
      <c r="E99"/>
      <c r="F99"/>
      <c r="G99"/>
    </row>
    <row r="100" spans="2:7" x14ac:dyDescent="0.2">
      <c r="B100"/>
      <c r="C100"/>
      <c r="D100"/>
      <c r="E100"/>
      <c r="F100"/>
      <c r="G100"/>
    </row>
    <row r="101" spans="2:7" x14ac:dyDescent="0.2">
      <c r="B101"/>
      <c r="C101"/>
      <c r="D101"/>
      <c r="E101"/>
      <c r="F101"/>
      <c r="G101"/>
    </row>
    <row r="102" spans="2:7" x14ac:dyDescent="0.2">
      <c r="B102"/>
      <c r="C102"/>
      <c r="D102"/>
      <c r="E102"/>
      <c r="F102"/>
      <c r="G102"/>
    </row>
    <row r="103" spans="2:7" x14ac:dyDescent="0.2">
      <c r="B103"/>
      <c r="C103"/>
      <c r="D103"/>
      <c r="E103"/>
      <c r="F103"/>
      <c r="G103"/>
    </row>
    <row r="104" spans="2:7" x14ac:dyDescent="0.2">
      <c r="B104"/>
      <c r="C104"/>
      <c r="D104"/>
      <c r="E104"/>
      <c r="F104"/>
      <c r="G104"/>
    </row>
    <row r="105" spans="2:7" x14ac:dyDescent="0.2">
      <c r="B105"/>
      <c r="C105"/>
      <c r="D105"/>
      <c r="E105"/>
      <c r="F105"/>
      <c r="G105"/>
    </row>
    <row r="106" spans="2:7" x14ac:dyDescent="0.2">
      <c r="B106"/>
      <c r="C106"/>
      <c r="D106"/>
      <c r="E106"/>
      <c r="F106"/>
      <c r="G106"/>
    </row>
    <row r="107" spans="2:7" x14ac:dyDescent="0.2">
      <c r="B107"/>
      <c r="C107"/>
      <c r="D107"/>
      <c r="E107"/>
      <c r="F107"/>
      <c r="G107"/>
    </row>
    <row r="108" spans="2:7" x14ac:dyDescent="0.2">
      <c r="B108"/>
      <c r="C108"/>
      <c r="D108"/>
      <c r="E108"/>
      <c r="F108"/>
      <c r="G108"/>
    </row>
    <row r="109" spans="2:7" x14ac:dyDescent="0.2">
      <c r="B109"/>
      <c r="C109"/>
      <c r="D109"/>
      <c r="E109"/>
      <c r="F109"/>
      <c r="G109"/>
    </row>
    <row r="110" spans="2:7" x14ac:dyDescent="0.2">
      <c r="B110"/>
      <c r="C110"/>
      <c r="D110"/>
      <c r="E110"/>
      <c r="F110"/>
      <c r="G110"/>
    </row>
    <row r="111" spans="2:7" x14ac:dyDescent="0.2">
      <c r="B111"/>
      <c r="C111"/>
      <c r="D111"/>
      <c r="E111"/>
      <c r="F111"/>
      <c r="G111"/>
    </row>
    <row r="112" spans="2:7" x14ac:dyDescent="0.2">
      <c r="B112"/>
      <c r="C112"/>
      <c r="D112"/>
      <c r="E112"/>
      <c r="F112"/>
      <c r="G112"/>
    </row>
    <row r="113" spans="2:7" x14ac:dyDescent="0.2">
      <c r="B113"/>
      <c r="C113"/>
      <c r="D113"/>
      <c r="E113"/>
      <c r="F113"/>
      <c r="G113"/>
    </row>
    <row r="114" spans="2:7" x14ac:dyDescent="0.2">
      <c r="B114"/>
      <c r="C114"/>
      <c r="D114"/>
      <c r="E114"/>
      <c r="F114"/>
      <c r="G114"/>
    </row>
    <row r="115" spans="2:7" x14ac:dyDescent="0.2">
      <c r="B115"/>
      <c r="C115"/>
      <c r="D115"/>
      <c r="E115"/>
      <c r="F115"/>
      <c r="G115"/>
    </row>
    <row r="116" spans="2:7" x14ac:dyDescent="0.2">
      <c r="B116"/>
      <c r="C116"/>
      <c r="D116"/>
      <c r="E116"/>
      <c r="F116"/>
      <c r="G116"/>
    </row>
    <row r="117" spans="2:7" x14ac:dyDescent="0.2">
      <c r="B117"/>
      <c r="C117"/>
      <c r="D117"/>
      <c r="E117"/>
      <c r="F117"/>
      <c r="G117"/>
    </row>
    <row r="118" spans="2:7" x14ac:dyDescent="0.2">
      <c r="B118"/>
      <c r="C118"/>
      <c r="D118"/>
      <c r="E118"/>
      <c r="F118"/>
      <c r="G118"/>
    </row>
    <row r="119" spans="2:7" x14ac:dyDescent="0.2">
      <c r="B119"/>
      <c r="C119"/>
      <c r="D119"/>
      <c r="E119"/>
      <c r="F119"/>
      <c r="G119"/>
    </row>
    <row r="120" spans="2:7" x14ac:dyDescent="0.2">
      <c r="B120"/>
      <c r="C120"/>
      <c r="D120"/>
      <c r="E120"/>
      <c r="F120"/>
      <c r="G120"/>
    </row>
    <row r="121" spans="2:7" x14ac:dyDescent="0.2">
      <c r="B121"/>
      <c r="C121"/>
      <c r="D121"/>
      <c r="E121"/>
      <c r="F121"/>
      <c r="G121"/>
    </row>
    <row r="122" spans="2:7" x14ac:dyDescent="0.2">
      <c r="B122"/>
      <c r="C122"/>
      <c r="D122"/>
      <c r="E122"/>
      <c r="F122"/>
      <c r="G122"/>
    </row>
    <row r="123" spans="2:7" x14ac:dyDescent="0.2">
      <c r="B123"/>
      <c r="C123"/>
      <c r="D123"/>
      <c r="E123"/>
      <c r="F123"/>
      <c r="G123"/>
    </row>
    <row r="124" spans="2:7" x14ac:dyDescent="0.2">
      <c r="B124"/>
      <c r="C124"/>
      <c r="D124"/>
      <c r="E124"/>
      <c r="F124"/>
      <c r="G124"/>
    </row>
    <row r="125" spans="2:7" x14ac:dyDescent="0.2">
      <c r="B125"/>
      <c r="C125"/>
      <c r="D125"/>
      <c r="E125"/>
      <c r="F125"/>
      <c r="G125"/>
    </row>
    <row r="126" spans="2:7" x14ac:dyDescent="0.2">
      <c r="B126"/>
      <c r="C126"/>
      <c r="D126"/>
      <c r="E126"/>
      <c r="F126"/>
      <c r="G126"/>
    </row>
    <row r="127" spans="2:7" x14ac:dyDescent="0.2">
      <c r="B127"/>
      <c r="C127"/>
      <c r="D127"/>
      <c r="E127"/>
      <c r="F127"/>
      <c r="G127"/>
    </row>
    <row r="128" spans="2:7" x14ac:dyDescent="0.2">
      <c r="B128"/>
      <c r="C128"/>
      <c r="D128"/>
      <c r="E128"/>
      <c r="F128"/>
      <c r="G128"/>
    </row>
    <row r="129" spans="2:7" x14ac:dyDescent="0.2">
      <c r="B129"/>
      <c r="C129"/>
      <c r="D129"/>
      <c r="E129"/>
      <c r="F129"/>
      <c r="G129"/>
    </row>
    <row r="130" spans="2:7" x14ac:dyDescent="0.2">
      <c r="B130"/>
      <c r="C130"/>
      <c r="D130"/>
      <c r="E130"/>
      <c r="F130"/>
      <c r="G130"/>
    </row>
    <row r="131" spans="2:7" x14ac:dyDescent="0.2">
      <c r="B131"/>
      <c r="C131"/>
      <c r="D131"/>
      <c r="E131"/>
      <c r="F131"/>
      <c r="G131"/>
    </row>
    <row r="132" spans="2:7" x14ac:dyDescent="0.2">
      <c r="B132"/>
      <c r="C132"/>
      <c r="D132"/>
      <c r="E132"/>
      <c r="F132"/>
      <c r="G132"/>
    </row>
    <row r="133" spans="2:7" x14ac:dyDescent="0.2">
      <c r="B133"/>
      <c r="C133"/>
      <c r="D133"/>
      <c r="E133"/>
      <c r="F133"/>
      <c r="G133"/>
    </row>
    <row r="134" spans="2:7" x14ac:dyDescent="0.2">
      <c r="B134"/>
      <c r="C134"/>
      <c r="D134"/>
      <c r="E134"/>
      <c r="F134"/>
      <c r="G134"/>
    </row>
    <row r="135" spans="2:7" x14ac:dyDescent="0.2">
      <c r="B135"/>
      <c r="C135"/>
      <c r="D135"/>
      <c r="E135"/>
      <c r="F135"/>
      <c r="G135"/>
    </row>
    <row r="136" spans="2:7" x14ac:dyDescent="0.2">
      <c r="B136"/>
      <c r="C136"/>
      <c r="D136"/>
      <c r="E136"/>
      <c r="F136"/>
      <c r="G136"/>
    </row>
    <row r="137" spans="2:7" x14ac:dyDescent="0.2">
      <c r="B137"/>
      <c r="C137"/>
      <c r="D137"/>
      <c r="E137"/>
      <c r="F137"/>
      <c r="G137"/>
    </row>
    <row r="138" spans="2:7" x14ac:dyDescent="0.2">
      <c r="B138"/>
      <c r="C138"/>
      <c r="D138"/>
      <c r="E138"/>
      <c r="F138"/>
      <c r="G138"/>
    </row>
    <row r="139" spans="2:7" x14ac:dyDescent="0.2">
      <c r="B139"/>
      <c r="C139"/>
      <c r="D139"/>
      <c r="E139"/>
      <c r="F139"/>
      <c r="G139"/>
    </row>
    <row r="140" spans="2:7" x14ac:dyDescent="0.2">
      <c r="B140"/>
      <c r="C140"/>
      <c r="D140"/>
      <c r="E140"/>
      <c r="F140"/>
      <c r="G140"/>
    </row>
    <row r="141" spans="2:7" x14ac:dyDescent="0.2">
      <c r="B141"/>
      <c r="C141"/>
      <c r="D141"/>
      <c r="E141"/>
      <c r="F141"/>
      <c r="G141"/>
    </row>
    <row r="142" spans="2:7" x14ac:dyDescent="0.2">
      <c r="B142"/>
      <c r="C142"/>
      <c r="D142"/>
      <c r="E142"/>
      <c r="F142"/>
      <c r="G142"/>
    </row>
    <row r="143" spans="2:7" x14ac:dyDescent="0.2">
      <c r="B143"/>
      <c r="C143"/>
      <c r="D143"/>
      <c r="E143"/>
      <c r="F143"/>
      <c r="G143"/>
    </row>
    <row r="144" spans="2:7" x14ac:dyDescent="0.2">
      <c r="B144"/>
      <c r="C144"/>
      <c r="D144"/>
      <c r="E144"/>
      <c r="F144"/>
      <c r="G144"/>
    </row>
    <row r="145" spans="2:7" x14ac:dyDescent="0.2">
      <c r="B145"/>
      <c r="C145"/>
      <c r="D145"/>
      <c r="E145"/>
      <c r="F145"/>
      <c r="G145"/>
    </row>
    <row r="146" spans="2:7" x14ac:dyDescent="0.2">
      <c r="B146"/>
      <c r="C146"/>
      <c r="D146"/>
      <c r="E146"/>
      <c r="F146"/>
      <c r="G146"/>
    </row>
    <row r="147" spans="2:7" x14ac:dyDescent="0.2">
      <c r="B147"/>
      <c r="C147"/>
      <c r="D147"/>
      <c r="E147"/>
      <c r="F147"/>
      <c r="G147"/>
    </row>
    <row r="148" spans="2:7" x14ac:dyDescent="0.2">
      <c r="B148"/>
      <c r="C148"/>
      <c r="D148"/>
      <c r="E148"/>
      <c r="F148"/>
      <c r="G148"/>
    </row>
    <row r="149" spans="2:7" x14ac:dyDescent="0.2">
      <c r="B149"/>
      <c r="C149"/>
      <c r="D149"/>
      <c r="E149"/>
      <c r="F149"/>
      <c r="G149"/>
    </row>
    <row r="150" spans="2:7" x14ac:dyDescent="0.2">
      <c r="B150"/>
      <c r="C150"/>
      <c r="D150"/>
      <c r="E150"/>
      <c r="F150"/>
      <c r="G150"/>
    </row>
    <row r="151" spans="2:7" x14ac:dyDescent="0.2">
      <c r="B151"/>
      <c r="C151"/>
      <c r="D151"/>
      <c r="E151"/>
      <c r="F151"/>
      <c r="G151"/>
    </row>
    <row r="152" spans="2:7" x14ac:dyDescent="0.2">
      <c r="B152"/>
      <c r="C152"/>
      <c r="D152"/>
      <c r="E152"/>
      <c r="F152"/>
      <c r="G152"/>
    </row>
    <row r="153" spans="2:7" x14ac:dyDescent="0.2">
      <c r="B153"/>
      <c r="C153"/>
      <c r="D153"/>
      <c r="E153"/>
      <c r="F153"/>
      <c r="G153"/>
    </row>
    <row r="154" spans="2:7" x14ac:dyDescent="0.2">
      <c r="B154"/>
      <c r="C154"/>
      <c r="D154"/>
      <c r="E154"/>
      <c r="F154"/>
      <c r="G154"/>
    </row>
    <row r="155" spans="2:7" x14ac:dyDescent="0.2">
      <c r="B155"/>
      <c r="C155"/>
      <c r="D155"/>
      <c r="E155"/>
      <c r="F155"/>
      <c r="G155"/>
    </row>
    <row r="156" spans="2:7" x14ac:dyDescent="0.2">
      <c r="B156"/>
      <c r="C156"/>
      <c r="D156"/>
      <c r="E156"/>
      <c r="F156"/>
      <c r="G156"/>
    </row>
    <row r="157" spans="2:7" x14ac:dyDescent="0.2">
      <c r="B157"/>
      <c r="C157"/>
      <c r="D157"/>
      <c r="E157"/>
      <c r="F157"/>
      <c r="G157"/>
    </row>
    <row r="158" spans="2:7" x14ac:dyDescent="0.2">
      <c r="B158"/>
      <c r="C158"/>
      <c r="D158"/>
      <c r="E158"/>
      <c r="F158"/>
      <c r="G158"/>
    </row>
    <row r="159" spans="2:7" x14ac:dyDescent="0.2">
      <c r="B159"/>
      <c r="C159"/>
      <c r="D159"/>
      <c r="E159"/>
      <c r="F159"/>
      <c r="G159"/>
    </row>
    <row r="160" spans="2:7" x14ac:dyDescent="0.2">
      <c r="B160"/>
      <c r="C160"/>
      <c r="D160"/>
      <c r="E160"/>
      <c r="F160"/>
      <c r="G160"/>
    </row>
    <row r="161" spans="2:7" x14ac:dyDescent="0.2">
      <c r="B161"/>
      <c r="C161"/>
      <c r="D161"/>
      <c r="E161"/>
      <c r="F161"/>
      <c r="G161"/>
    </row>
    <row r="162" spans="2:7" x14ac:dyDescent="0.2">
      <c r="B162"/>
      <c r="C162"/>
      <c r="D162"/>
      <c r="E162"/>
      <c r="F162"/>
      <c r="G162"/>
    </row>
    <row r="163" spans="2:7" x14ac:dyDescent="0.2">
      <c r="B163"/>
      <c r="C163"/>
      <c r="D163"/>
      <c r="E163"/>
      <c r="F163"/>
      <c r="G163"/>
    </row>
    <row r="164" spans="2:7" x14ac:dyDescent="0.2">
      <c r="B164"/>
      <c r="C164"/>
      <c r="D164"/>
      <c r="E164"/>
      <c r="F164"/>
      <c r="G164"/>
    </row>
    <row r="165" spans="2:7" x14ac:dyDescent="0.2">
      <c r="B165"/>
      <c r="C165"/>
      <c r="D165"/>
      <c r="E165"/>
      <c r="F165"/>
      <c r="G165"/>
    </row>
    <row r="166" spans="2:7" x14ac:dyDescent="0.2">
      <c r="B166"/>
      <c r="C166"/>
      <c r="D166"/>
      <c r="E166"/>
      <c r="F166"/>
      <c r="G166"/>
    </row>
    <row r="167" spans="2:7" x14ac:dyDescent="0.2">
      <c r="B167"/>
      <c r="C167"/>
      <c r="D167"/>
      <c r="E167"/>
      <c r="F167"/>
      <c r="G167"/>
    </row>
    <row r="168" spans="2:7" x14ac:dyDescent="0.2">
      <c r="B168"/>
      <c r="C168"/>
      <c r="D168"/>
      <c r="E168"/>
      <c r="F168"/>
      <c r="G168"/>
    </row>
    <row r="169" spans="2:7" x14ac:dyDescent="0.2">
      <c r="B169"/>
      <c r="C169"/>
      <c r="D169"/>
      <c r="E169"/>
      <c r="F169"/>
      <c r="G169"/>
    </row>
    <row r="170" spans="2:7" x14ac:dyDescent="0.2">
      <c r="B170"/>
      <c r="C170"/>
      <c r="D170"/>
      <c r="E170"/>
      <c r="F170"/>
      <c r="G170"/>
    </row>
    <row r="171" spans="2:7" x14ac:dyDescent="0.2">
      <c r="B171"/>
      <c r="C171"/>
      <c r="D171"/>
      <c r="E171"/>
      <c r="F171"/>
      <c r="G171"/>
    </row>
    <row r="172" spans="2:7" x14ac:dyDescent="0.2">
      <c r="B172"/>
      <c r="C172"/>
      <c r="D172"/>
      <c r="E172"/>
      <c r="F172"/>
      <c r="G172"/>
    </row>
    <row r="173" spans="2:7" x14ac:dyDescent="0.2">
      <c r="B173"/>
      <c r="C173"/>
      <c r="D173"/>
      <c r="E173"/>
      <c r="F173"/>
      <c r="G173"/>
    </row>
    <row r="174" spans="2:7" x14ac:dyDescent="0.2">
      <c r="B174"/>
      <c r="C174"/>
      <c r="D174"/>
      <c r="E174"/>
      <c r="F174"/>
      <c r="G174"/>
    </row>
    <row r="175" spans="2:7" x14ac:dyDescent="0.2">
      <c r="B175"/>
      <c r="C175"/>
      <c r="D175"/>
      <c r="E175"/>
      <c r="F175"/>
      <c r="G175"/>
    </row>
    <row r="176" spans="2:7" x14ac:dyDescent="0.2">
      <c r="B176"/>
      <c r="C176"/>
      <c r="D176"/>
      <c r="E176"/>
      <c r="F176"/>
      <c r="G176"/>
    </row>
    <row r="177" spans="2:7" x14ac:dyDescent="0.2">
      <c r="B177"/>
      <c r="C177"/>
      <c r="D177"/>
      <c r="E177"/>
      <c r="F177"/>
      <c r="G177"/>
    </row>
    <row r="178" spans="2:7" x14ac:dyDescent="0.2">
      <c r="B178"/>
      <c r="C178"/>
      <c r="D178"/>
      <c r="E178"/>
      <c r="F178"/>
      <c r="G178"/>
    </row>
    <row r="179" spans="2:7" x14ac:dyDescent="0.2">
      <c r="B179"/>
      <c r="C179"/>
      <c r="D179"/>
      <c r="E179"/>
      <c r="F179"/>
      <c r="G179"/>
    </row>
    <row r="180" spans="2:7" x14ac:dyDescent="0.2">
      <c r="B180"/>
      <c r="C180"/>
      <c r="D180"/>
      <c r="E180"/>
      <c r="F180"/>
      <c r="G180"/>
    </row>
    <row r="181" spans="2:7" x14ac:dyDescent="0.2">
      <c r="B181"/>
      <c r="C181"/>
      <c r="D181"/>
      <c r="E181"/>
      <c r="F181"/>
      <c r="G181"/>
    </row>
    <row r="182" spans="2:7" x14ac:dyDescent="0.2">
      <c r="B182"/>
      <c r="C182"/>
      <c r="D182"/>
      <c r="E182"/>
      <c r="F182"/>
      <c r="G182"/>
    </row>
    <row r="183" spans="2:7" x14ac:dyDescent="0.2">
      <c r="B183"/>
      <c r="C183"/>
      <c r="D183"/>
      <c r="E183"/>
      <c r="F183"/>
      <c r="G183"/>
    </row>
    <row r="184" spans="2:7" x14ac:dyDescent="0.2">
      <c r="B184"/>
      <c r="C184"/>
      <c r="D184"/>
      <c r="E184"/>
      <c r="F184"/>
      <c r="G184"/>
    </row>
    <row r="185" spans="2:7" x14ac:dyDescent="0.2">
      <c r="B185"/>
      <c r="C185"/>
      <c r="D185"/>
      <c r="E185"/>
      <c r="F185"/>
      <c r="G185"/>
    </row>
    <row r="186" spans="2:7" x14ac:dyDescent="0.2">
      <c r="B186"/>
      <c r="C186"/>
      <c r="D186"/>
      <c r="E186"/>
      <c r="F186"/>
      <c r="G186"/>
    </row>
    <row r="187" spans="2:7" x14ac:dyDescent="0.2">
      <c r="B187"/>
      <c r="C187"/>
      <c r="D187"/>
      <c r="E187"/>
      <c r="F187"/>
      <c r="G187"/>
    </row>
    <row r="188" spans="2:7" x14ac:dyDescent="0.2">
      <c r="B188"/>
      <c r="C188"/>
      <c r="D188"/>
      <c r="E188"/>
      <c r="F188"/>
      <c r="G188"/>
    </row>
    <row r="189" spans="2:7" x14ac:dyDescent="0.2">
      <c r="B189"/>
      <c r="C189"/>
      <c r="D189"/>
      <c r="E189"/>
      <c r="F189"/>
      <c r="G189"/>
    </row>
    <row r="190" spans="2:7" x14ac:dyDescent="0.2">
      <c r="B190"/>
      <c r="C190"/>
      <c r="D190"/>
      <c r="E190"/>
      <c r="F190"/>
      <c r="G190"/>
    </row>
    <row r="191" spans="2:7" x14ac:dyDescent="0.2">
      <c r="B191"/>
      <c r="C191"/>
      <c r="D191"/>
      <c r="E191"/>
      <c r="F191"/>
      <c r="G191"/>
    </row>
    <row r="192" spans="2:7" x14ac:dyDescent="0.2">
      <c r="B192"/>
      <c r="C192"/>
      <c r="D192"/>
      <c r="E192"/>
      <c r="F192"/>
      <c r="G192"/>
    </row>
    <row r="193" spans="2:7" x14ac:dyDescent="0.2">
      <c r="B193"/>
      <c r="C193"/>
      <c r="D193"/>
      <c r="E193"/>
      <c r="F193"/>
      <c r="G193"/>
    </row>
    <row r="194" spans="2:7" x14ac:dyDescent="0.2">
      <c r="B194"/>
      <c r="C194"/>
      <c r="D194"/>
      <c r="E194"/>
      <c r="F194"/>
      <c r="G194"/>
    </row>
    <row r="195" spans="2:7" x14ac:dyDescent="0.2">
      <c r="B195"/>
      <c r="C195"/>
      <c r="D195"/>
      <c r="E195"/>
      <c r="F195"/>
      <c r="G195"/>
    </row>
    <row r="196" spans="2:7" x14ac:dyDescent="0.2">
      <c r="B196"/>
      <c r="C196"/>
      <c r="D196"/>
      <c r="E196"/>
      <c r="F196"/>
      <c r="G196"/>
    </row>
    <row r="197" spans="2:7" x14ac:dyDescent="0.2">
      <c r="B197"/>
      <c r="C197"/>
      <c r="D197"/>
      <c r="E197"/>
      <c r="F197"/>
      <c r="G197"/>
    </row>
    <row r="198" spans="2:7" x14ac:dyDescent="0.2">
      <c r="B198"/>
      <c r="C198"/>
      <c r="D198"/>
      <c r="E198"/>
      <c r="F198"/>
      <c r="G198"/>
    </row>
    <row r="199" spans="2:7" x14ac:dyDescent="0.2">
      <c r="B199"/>
      <c r="C199"/>
      <c r="D199"/>
      <c r="E199"/>
      <c r="F199"/>
      <c r="G199"/>
    </row>
    <row r="200" spans="2:7" x14ac:dyDescent="0.2">
      <c r="B200"/>
      <c r="C200"/>
      <c r="D200"/>
      <c r="E200"/>
      <c r="F200"/>
      <c r="G200"/>
    </row>
    <row r="201" spans="2:7" x14ac:dyDescent="0.2">
      <c r="B201"/>
      <c r="C201"/>
      <c r="D201"/>
      <c r="E201"/>
      <c r="F201"/>
      <c r="G201"/>
    </row>
    <row r="202" spans="2:7" x14ac:dyDescent="0.2">
      <c r="B202"/>
      <c r="C202"/>
      <c r="D202"/>
      <c r="E202"/>
      <c r="F202"/>
      <c r="G202"/>
    </row>
    <row r="203" spans="2:7" x14ac:dyDescent="0.2">
      <c r="B203"/>
      <c r="C203"/>
      <c r="D203"/>
      <c r="E203"/>
      <c r="F203"/>
      <c r="G203"/>
    </row>
    <row r="204" spans="2:7" x14ac:dyDescent="0.2">
      <c r="B204"/>
      <c r="C204"/>
      <c r="D204"/>
      <c r="E204"/>
      <c r="F204"/>
      <c r="G204"/>
    </row>
    <row r="205" spans="2:7" x14ac:dyDescent="0.2">
      <c r="B205"/>
      <c r="C205"/>
      <c r="D205"/>
      <c r="E205"/>
      <c r="F205"/>
      <c r="G205"/>
    </row>
    <row r="206" spans="2:7" x14ac:dyDescent="0.2">
      <c r="B206"/>
      <c r="C206"/>
      <c r="D206"/>
      <c r="E206"/>
      <c r="F206"/>
      <c r="G206"/>
    </row>
    <row r="207" spans="2:7" x14ac:dyDescent="0.2">
      <c r="B207"/>
      <c r="C207"/>
      <c r="D207"/>
      <c r="E207"/>
      <c r="F207"/>
      <c r="G207"/>
    </row>
    <row r="208" spans="2:7" x14ac:dyDescent="0.2">
      <c r="B208"/>
      <c r="C208"/>
      <c r="D208"/>
      <c r="E208"/>
      <c r="F208"/>
      <c r="G208"/>
    </row>
    <row r="209" spans="2:7" x14ac:dyDescent="0.2">
      <c r="B209"/>
      <c r="C209"/>
      <c r="D209"/>
      <c r="E209"/>
      <c r="F209"/>
      <c r="G209"/>
    </row>
    <row r="210" spans="2:7" x14ac:dyDescent="0.2">
      <c r="B210"/>
      <c r="C210"/>
      <c r="D210"/>
      <c r="E210"/>
      <c r="F210"/>
      <c r="G210"/>
    </row>
    <row r="211" spans="2:7" x14ac:dyDescent="0.2">
      <c r="B211"/>
      <c r="C211"/>
      <c r="D211"/>
      <c r="E211"/>
      <c r="F211"/>
      <c r="G211"/>
    </row>
    <row r="212" spans="2:7" x14ac:dyDescent="0.2">
      <c r="B212"/>
      <c r="C212"/>
      <c r="D212"/>
      <c r="E212"/>
      <c r="F212"/>
      <c r="G212"/>
    </row>
    <row r="213" spans="2:7" x14ac:dyDescent="0.2">
      <c r="B213"/>
      <c r="C213"/>
      <c r="D213"/>
      <c r="E213"/>
      <c r="F213"/>
      <c r="G213"/>
    </row>
    <row r="214" spans="2:7" x14ac:dyDescent="0.2">
      <c r="B214"/>
      <c r="C214"/>
      <c r="D214"/>
      <c r="E214"/>
      <c r="F214"/>
      <c r="G214"/>
    </row>
    <row r="215" spans="2:7" x14ac:dyDescent="0.2">
      <c r="B215"/>
      <c r="C215"/>
      <c r="D215"/>
      <c r="E215"/>
      <c r="F215"/>
      <c r="G215"/>
    </row>
    <row r="216" spans="2:7" x14ac:dyDescent="0.2">
      <c r="B216"/>
      <c r="C216"/>
      <c r="D216"/>
      <c r="E216"/>
      <c r="F216"/>
      <c r="G216"/>
    </row>
    <row r="217" spans="2:7" x14ac:dyDescent="0.2">
      <c r="B217"/>
      <c r="C217"/>
      <c r="D217"/>
      <c r="E217"/>
      <c r="F217"/>
      <c r="G217"/>
    </row>
    <row r="218" spans="2:7" x14ac:dyDescent="0.2">
      <c r="B218"/>
      <c r="C218"/>
      <c r="D218"/>
      <c r="E218"/>
      <c r="F218"/>
      <c r="G218"/>
    </row>
    <row r="219" spans="2:7" x14ac:dyDescent="0.2">
      <c r="B219"/>
      <c r="C219"/>
      <c r="D219"/>
      <c r="E219"/>
      <c r="F219"/>
      <c r="G219"/>
    </row>
    <row r="220" spans="2:7" x14ac:dyDescent="0.2">
      <c r="B220"/>
      <c r="C220"/>
      <c r="D220"/>
      <c r="E220"/>
      <c r="F220"/>
      <c r="G220"/>
    </row>
    <row r="221" spans="2:7" x14ac:dyDescent="0.2">
      <c r="B221"/>
      <c r="C221"/>
      <c r="D221"/>
      <c r="E221"/>
      <c r="F221"/>
      <c r="G221"/>
    </row>
    <row r="222" spans="2:7" x14ac:dyDescent="0.2">
      <c r="B222"/>
      <c r="C222"/>
      <c r="D222"/>
      <c r="E222"/>
      <c r="F222"/>
      <c r="G222"/>
    </row>
    <row r="223" spans="2:7" x14ac:dyDescent="0.2">
      <c r="B223"/>
      <c r="C223"/>
      <c r="D223"/>
      <c r="E223"/>
      <c r="F223"/>
      <c r="G223"/>
    </row>
    <row r="224" spans="2:7" x14ac:dyDescent="0.2">
      <c r="B224"/>
      <c r="C224"/>
      <c r="D224"/>
      <c r="E224"/>
      <c r="F224"/>
      <c r="G224"/>
    </row>
    <row r="225" spans="2:7" x14ac:dyDescent="0.2">
      <c r="B225"/>
      <c r="C225"/>
      <c r="D225"/>
      <c r="E225"/>
      <c r="F225"/>
      <c r="G225"/>
    </row>
    <row r="226" spans="2:7" x14ac:dyDescent="0.2">
      <c r="B226"/>
      <c r="C226"/>
      <c r="D226"/>
      <c r="E226"/>
      <c r="F226"/>
      <c r="G226"/>
    </row>
    <row r="227" spans="2:7" x14ac:dyDescent="0.2">
      <c r="B227"/>
      <c r="C227"/>
      <c r="D227"/>
      <c r="E227"/>
      <c r="F227"/>
      <c r="G227"/>
    </row>
    <row r="228" spans="2:7" x14ac:dyDescent="0.2">
      <c r="B228"/>
      <c r="C228"/>
      <c r="D228"/>
      <c r="E228"/>
      <c r="F228"/>
      <c r="G228"/>
    </row>
    <row r="229" spans="2:7" x14ac:dyDescent="0.2">
      <c r="B229"/>
      <c r="C229"/>
      <c r="D229"/>
      <c r="E229"/>
      <c r="F229"/>
      <c r="G229"/>
    </row>
    <row r="230" spans="2:7" x14ac:dyDescent="0.2">
      <c r="B230"/>
      <c r="C230"/>
      <c r="D230"/>
      <c r="E230"/>
      <c r="F230"/>
      <c r="G230"/>
    </row>
    <row r="231" spans="2:7" x14ac:dyDescent="0.2">
      <c r="B231"/>
      <c r="C231"/>
      <c r="D231"/>
      <c r="E231"/>
      <c r="F231"/>
      <c r="G231"/>
    </row>
    <row r="232" spans="2:7" x14ac:dyDescent="0.2">
      <c r="B232"/>
      <c r="C232"/>
      <c r="D232"/>
      <c r="E232"/>
      <c r="F232"/>
      <c r="G232"/>
    </row>
    <row r="233" spans="2:7" x14ac:dyDescent="0.2">
      <c r="B233"/>
      <c r="C233"/>
      <c r="D233"/>
      <c r="E233"/>
      <c r="F233"/>
      <c r="G233"/>
    </row>
    <row r="234" spans="2:7" x14ac:dyDescent="0.2">
      <c r="B234"/>
      <c r="C234"/>
      <c r="D234"/>
      <c r="E234"/>
      <c r="F234"/>
      <c r="G234"/>
    </row>
    <row r="235" spans="2:7" x14ac:dyDescent="0.2">
      <c r="B235"/>
      <c r="C235"/>
      <c r="D235"/>
      <c r="E235"/>
      <c r="F235"/>
      <c r="G235"/>
    </row>
    <row r="236" spans="2:7" x14ac:dyDescent="0.2">
      <c r="B236"/>
      <c r="C236"/>
      <c r="D236"/>
      <c r="E236"/>
      <c r="F236"/>
      <c r="G236"/>
    </row>
    <row r="237" spans="2:7" x14ac:dyDescent="0.2">
      <c r="B237"/>
      <c r="C237"/>
      <c r="D237"/>
      <c r="E237"/>
      <c r="F237"/>
      <c r="G237"/>
    </row>
    <row r="238" spans="2:7" x14ac:dyDescent="0.2">
      <c r="B238"/>
      <c r="C238"/>
      <c r="D238"/>
      <c r="E238"/>
      <c r="F238"/>
      <c r="G238"/>
    </row>
    <row r="239" spans="2:7" x14ac:dyDescent="0.2">
      <c r="B239"/>
      <c r="C239"/>
      <c r="D239"/>
      <c r="E239"/>
      <c r="F239"/>
      <c r="G239"/>
    </row>
    <row r="240" spans="2:7" x14ac:dyDescent="0.2">
      <c r="B240"/>
      <c r="C240"/>
      <c r="D240"/>
      <c r="E240"/>
      <c r="F240"/>
      <c r="G240"/>
    </row>
    <row r="241" spans="2:7" x14ac:dyDescent="0.2">
      <c r="B241"/>
      <c r="C241"/>
      <c r="D241"/>
      <c r="E241"/>
      <c r="F241"/>
      <c r="G241"/>
    </row>
    <row r="242" spans="2:7" x14ac:dyDescent="0.2">
      <c r="B242"/>
      <c r="C242"/>
      <c r="D242"/>
      <c r="E242"/>
      <c r="F242"/>
      <c r="G242"/>
    </row>
    <row r="243" spans="2:7" x14ac:dyDescent="0.2">
      <c r="B243"/>
      <c r="C243"/>
      <c r="D243"/>
      <c r="E243"/>
      <c r="F243"/>
      <c r="G243"/>
    </row>
    <row r="244" spans="2:7" x14ac:dyDescent="0.2">
      <c r="B244"/>
      <c r="C244"/>
      <c r="D244"/>
      <c r="E244"/>
      <c r="F244"/>
      <c r="G244"/>
    </row>
    <row r="245" spans="2:7" x14ac:dyDescent="0.2">
      <c r="B245"/>
      <c r="C245"/>
      <c r="D245"/>
      <c r="E245"/>
      <c r="F245"/>
      <c r="G245"/>
    </row>
    <row r="246" spans="2:7" x14ac:dyDescent="0.2">
      <c r="B246"/>
      <c r="C246"/>
      <c r="D246"/>
      <c r="E246"/>
      <c r="F246"/>
      <c r="G246"/>
    </row>
    <row r="247" spans="2:7" x14ac:dyDescent="0.2">
      <c r="B247"/>
      <c r="C247"/>
      <c r="D247"/>
      <c r="E247"/>
      <c r="F247"/>
      <c r="G247"/>
    </row>
    <row r="248" spans="2:7" x14ac:dyDescent="0.2">
      <c r="B248"/>
      <c r="C248"/>
      <c r="D248"/>
      <c r="E248"/>
      <c r="F248"/>
      <c r="G248"/>
    </row>
    <row r="249" spans="2:7" x14ac:dyDescent="0.2">
      <c r="B249"/>
      <c r="C249"/>
      <c r="D249"/>
      <c r="E249"/>
      <c r="F249"/>
      <c r="G249"/>
    </row>
    <row r="250" spans="2:7" x14ac:dyDescent="0.2">
      <c r="B250"/>
      <c r="C250"/>
      <c r="D250"/>
      <c r="E250"/>
      <c r="F250"/>
      <c r="G250"/>
    </row>
    <row r="251" spans="2:7" x14ac:dyDescent="0.2">
      <c r="B251"/>
      <c r="C251"/>
      <c r="D251"/>
      <c r="E251"/>
      <c r="F251"/>
      <c r="G251"/>
    </row>
    <row r="252" spans="2:7" x14ac:dyDescent="0.2">
      <c r="B252"/>
      <c r="C252"/>
      <c r="D252"/>
      <c r="E252"/>
      <c r="F252"/>
      <c r="G252"/>
    </row>
    <row r="253" spans="2:7" x14ac:dyDescent="0.2">
      <c r="B253"/>
      <c r="C253"/>
      <c r="D253"/>
      <c r="E253"/>
      <c r="F253"/>
      <c r="G253"/>
    </row>
    <row r="254" spans="2:7" x14ac:dyDescent="0.2">
      <c r="B254"/>
      <c r="C254"/>
      <c r="D254"/>
      <c r="E254"/>
      <c r="F254"/>
      <c r="G254"/>
    </row>
    <row r="255" spans="2:7" x14ac:dyDescent="0.2">
      <c r="B255"/>
      <c r="C255"/>
      <c r="D255"/>
      <c r="E255"/>
      <c r="F255"/>
      <c r="G255"/>
    </row>
    <row r="256" spans="2:7" x14ac:dyDescent="0.2">
      <c r="B256"/>
      <c r="C256"/>
      <c r="D256"/>
      <c r="E256"/>
      <c r="F256"/>
      <c r="G256"/>
    </row>
    <row r="257" spans="2:7" x14ac:dyDescent="0.2">
      <c r="B257"/>
      <c r="C257"/>
      <c r="D257"/>
      <c r="E257"/>
      <c r="F257"/>
      <c r="G257"/>
    </row>
    <row r="258" spans="2:7" x14ac:dyDescent="0.2">
      <c r="B258"/>
      <c r="C258"/>
      <c r="D258"/>
      <c r="E258"/>
      <c r="F258"/>
      <c r="G258"/>
    </row>
    <row r="259" spans="2:7" x14ac:dyDescent="0.2">
      <c r="B259"/>
      <c r="C259"/>
      <c r="D259"/>
      <c r="E259"/>
      <c r="F259"/>
      <c r="G259"/>
    </row>
    <row r="260" spans="2:7" x14ac:dyDescent="0.2">
      <c r="B260"/>
      <c r="C260"/>
      <c r="D260"/>
      <c r="E260"/>
      <c r="F260"/>
      <c r="G260"/>
    </row>
    <row r="261" spans="2:7" x14ac:dyDescent="0.2">
      <c r="B261"/>
      <c r="C261"/>
      <c r="D261"/>
      <c r="E261"/>
      <c r="F261"/>
      <c r="G261"/>
    </row>
    <row r="262" spans="2:7" x14ac:dyDescent="0.2">
      <c r="B262"/>
      <c r="C262"/>
      <c r="D262"/>
      <c r="E262"/>
      <c r="F262"/>
      <c r="G262"/>
    </row>
    <row r="263" spans="2:7" x14ac:dyDescent="0.2">
      <c r="B263"/>
      <c r="C263"/>
      <c r="D263"/>
      <c r="E263"/>
      <c r="F263"/>
      <c r="G263"/>
    </row>
    <row r="264" spans="2:7" x14ac:dyDescent="0.2">
      <c r="B264"/>
      <c r="C264"/>
      <c r="D264"/>
      <c r="E264"/>
      <c r="F264"/>
      <c r="G264"/>
    </row>
    <row r="265" spans="2:7" x14ac:dyDescent="0.2">
      <c r="B265"/>
      <c r="C265"/>
      <c r="D265"/>
      <c r="E265"/>
      <c r="F265"/>
      <c r="G265"/>
    </row>
    <row r="266" spans="2:7" x14ac:dyDescent="0.2">
      <c r="B266"/>
      <c r="C266"/>
      <c r="D266"/>
      <c r="E266"/>
      <c r="F266"/>
      <c r="G266"/>
    </row>
    <row r="267" spans="2:7" x14ac:dyDescent="0.2">
      <c r="B267"/>
      <c r="C267"/>
      <c r="D267"/>
      <c r="E267"/>
      <c r="F267"/>
      <c r="G267"/>
    </row>
    <row r="268" spans="2:7" x14ac:dyDescent="0.2">
      <c r="B268"/>
      <c r="C268"/>
      <c r="D268"/>
      <c r="E268"/>
      <c r="F268"/>
      <c r="G268"/>
    </row>
    <row r="269" spans="2:7" x14ac:dyDescent="0.2">
      <c r="B269"/>
      <c r="C269"/>
      <c r="D269"/>
      <c r="E269"/>
      <c r="F269"/>
      <c r="G269"/>
    </row>
    <row r="270" spans="2:7" x14ac:dyDescent="0.2">
      <c r="B270"/>
      <c r="C270"/>
      <c r="D270"/>
      <c r="E270"/>
      <c r="F270"/>
      <c r="G270"/>
    </row>
    <row r="271" spans="2:7" x14ac:dyDescent="0.2">
      <c r="B271"/>
      <c r="C271"/>
      <c r="D271"/>
      <c r="E271"/>
      <c r="F271"/>
      <c r="G271"/>
    </row>
    <row r="272" spans="2:7" x14ac:dyDescent="0.2">
      <c r="B272"/>
      <c r="C272"/>
      <c r="D272"/>
      <c r="E272"/>
      <c r="F272"/>
      <c r="G272"/>
    </row>
    <row r="273" spans="2:7" x14ac:dyDescent="0.2">
      <c r="B273"/>
      <c r="C273"/>
      <c r="D273"/>
      <c r="E273"/>
      <c r="F273"/>
      <c r="G273"/>
    </row>
    <row r="274" spans="2:7" x14ac:dyDescent="0.2">
      <c r="B274"/>
      <c r="C274"/>
      <c r="D274"/>
      <c r="E274"/>
      <c r="F274"/>
      <c r="G274"/>
    </row>
    <row r="275" spans="2:7" x14ac:dyDescent="0.2">
      <c r="B275"/>
      <c r="C275"/>
      <c r="D275"/>
      <c r="E275"/>
      <c r="F275"/>
      <c r="G275"/>
    </row>
    <row r="276" spans="2:7" x14ac:dyDescent="0.2">
      <c r="B276"/>
      <c r="C276"/>
      <c r="D276"/>
      <c r="E276"/>
      <c r="F276"/>
      <c r="G276"/>
    </row>
    <row r="277" spans="2:7" x14ac:dyDescent="0.2">
      <c r="B277"/>
      <c r="C277"/>
      <c r="D277"/>
      <c r="E277"/>
      <c r="F277"/>
      <c r="G277"/>
    </row>
    <row r="278" spans="2:7" x14ac:dyDescent="0.2">
      <c r="B278"/>
      <c r="C278"/>
      <c r="D278"/>
      <c r="E278"/>
      <c r="F278"/>
      <c r="G278"/>
    </row>
    <row r="279" spans="2:7" x14ac:dyDescent="0.2">
      <c r="B279"/>
      <c r="C279"/>
      <c r="D279"/>
      <c r="E279"/>
      <c r="F279"/>
      <c r="G279"/>
    </row>
    <row r="280" spans="2:7" x14ac:dyDescent="0.2">
      <c r="B280"/>
      <c r="C280"/>
      <c r="D280"/>
      <c r="E280"/>
      <c r="F280"/>
      <c r="G280"/>
    </row>
    <row r="281" spans="2:7" x14ac:dyDescent="0.2">
      <c r="B281"/>
      <c r="C281"/>
      <c r="D281"/>
      <c r="E281"/>
      <c r="F281"/>
      <c r="G281"/>
    </row>
    <row r="282" spans="2:7" x14ac:dyDescent="0.2">
      <c r="B282"/>
      <c r="C282"/>
      <c r="D282"/>
      <c r="E282"/>
      <c r="F282"/>
      <c r="G282"/>
    </row>
    <row r="283" spans="2:7" x14ac:dyDescent="0.2">
      <c r="B283"/>
      <c r="C283"/>
      <c r="D283"/>
      <c r="E283"/>
      <c r="F283"/>
      <c r="G283"/>
    </row>
    <row r="284" spans="2:7" x14ac:dyDescent="0.2">
      <c r="B284"/>
      <c r="C284"/>
      <c r="D284"/>
      <c r="E284"/>
      <c r="F284"/>
      <c r="G284"/>
    </row>
    <row r="285" spans="2:7" x14ac:dyDescent="0.2">
      <c r="B285"/>
      <c r="C285"/>
      <c r="D285"/>
      <c r="E285"/>
      <c r="F285"/>
      <c r="G285"/>
    </row>
    <row r="286" spans="2:7" x14ac:dyDescent="0.2">
      <c r="B286"/>
      <c r="C286"/>
      <c r="D286"/>
      <c r="E286"/>
      <c r="F286"/>
      <c r="G286"/>
    </row>
    <row r="287" spans="2:7" x14ac:dyDescent="0.2">
      <c r="B287"/>
      <c r="C287"/>
      <c r="D287"/>
      <c r="E287"/>
      <c r="F287"/>
      <c r="G287"/>
    </row>
    <row r="288" spans="2:7" x14ac:dyDescent="0.2">
      <c r="B288"/>
      <c r="C288"/>
      <c r="D288"/>
      <c r="E288"/>
      <c r="F288"/>
      <c r="G288"/>
    </row>
    <row r="289" spans="2:7" x14ac:dyDescent="0.2">
      <c r="B289"/>
      <c r="C289"/>
      <c r="D289"/>
      <c r="E289"/>
      <c r="F289"/>
      <c r="G289"/>
    </row>
    <row r="290" spans="2:7" x14ac:dyDescent="0.2">
      <c r="B290"/>
      <c r="C290"/>
      <c r="D290"/>
      <c r="E290"/>
      <c r="F290"/>
      <c r="G290"/>
    </row>
    <row r="291" spans="2:7" x14ac:dyDescent="0.2">
      <c r="B291"/>
      <c r="C291"/>
      <c r="D291"/>
      <c r="E291"/>
      <c r="F291"/>
      <c r="G291"/>
    </row>
    <row r="292" spans="2:7" x14ac:dyDescent="0.2">
      <c r="B292"/>
      <c r="C292"/>
      <c r="D292"/>
      <c r="E292"/>
      <c r="F292"/>
      <c r="G292"/>
    </row>
    <row r="293" spans="2:7" x14ac:dyDescent="0.2">
      <c r="B293"/>
      <c r="C293"/>
      <c r="D293"/>
      <c r="E293"/>
      <c r="F293"/>
      <c r="G293"/>
    </row>
    <row r="294" spans="2:7" x14ac:dyDescent="0.2">
      <c r="B294"/>
      <c r="C294"/>
      <c r="D294"/>
      <c r="E294"/>
      <c r="F294"/>
      <c r="G294"/>
    </row>
    <row r="295" spans="2:7" x14ac:dyDescent="0.2">
      <c r="B295"/>
      <c r="C295"/>
      <c r="D295"/>
      <c r="E295"/>
      <c r="F295"/>
      <c r="G295"/>
    </row>
    <row r="296" spans="2:7" x14ac:dyDescent="0.2">
      <c r="B296"/>
      <c r="C296"/>
      <c r="D296"/>
      <c r="E296"/>
      <c r="F296"/>
      <c r="G296"/>
    </row>
    <row r="297" spans="2:7" x14ac:dyDescent="0.2">
      <c r="B297"/>
      <c r="C297"/>
      <c r="D297"/>
      <c r="E297"/>
      <c r="F297"/>
      <c r="G297"/>
    </row>
    <row r="298" spans="2:7" x14ac:dyDescent="0.2">
      <c r="B298"/>
      <c r="C298"/>
      <c r="D298"/>
      <c r="E298"/>
      <c r="F298"/>
      <c r="G298"/>
    </row>
    <row r="299" spans="2:7" x14ac:dyDescent="0.2">
      <c r="B299"/>
      <c r="C299"/>
      <c r="D299"/>
      <c r="E299"/>
      <c r="F299"/>
      <c r="G299"/>
    </row>
    <row r="300" spans="2:7" x14ac:dyDescent="0.2">
      <c r="B300"/>
      <c r="C300"/>
      <c r="D300"/>
      <c r="E300"/>
      <c r="F300"/>
      <c r="G300"/>
    </row>
    <row r="301" spans="2:7" x14ac:dyDescent="0.2">
      <c r="B301"/>
      <c r="C301"/>
      <c r="D301"/>
      <c r="E301"/>
      <c r="F301"/>
      <c r="G301"/>
    </row>
    <row r="302" spans="2:7" x14ac:dyDescent="0.2">
      <c r="B302"/>
      <c r="C302"/>
      <c r="D302"/>
      <c r="E302"/>
      <c r="F302"/>
      <c r="G302"/>
    </row>
    <row r="303" spans="2:7" x14ac:dyDescent="0.2">
      <c r="B303"/>
      <c r="C303"/>
      <c r="D303"/>
      <c r="E303"/>
      <c r="F303"/>
      <c r="G303"/>
    </row>
    <row r="304" spans="2:7" x14ac:dyDescent="0.2">
      <c r="B304"/>
      <c r="C304"/>
      <c r="D304"/>
      <c r="E304"/>
      <c r="F304"/>
      <c r="G304"/>
    </row>
    <row r="305" spans="2:7" x14ac:dyDescent="0.2">
      <c r="B305"/>
      <c r="C305"/>
      <c r="D305"/>
      <c r="E305"/>
      <c r="F305"/>
      <c r="G305"/>
    </row>
    <row r="306" spans="2:7" x14ac:dyDescent="0.2">
      <c r="B306"/>
      <c r="C306"/>
      <c r="D306"/>
      <c r="E306"/>
      <c r="F306"/>
      <c r="G306"/>
    </row>
    <row r="307" spans="2:7" x14ac:dyDescent="0.2">
      <c r="B307"/>
      <c r="C307"/>
      <c r="D307"/>
      <c r="E307"/>
      <c r="F307"/>
      <c r="G307"/>
    </row>
    <row r="308" spans="2:7" x14ac:dyDescent="0.2">
      <c r="B308"/>
      <c r="C308"/>
      <c r="D308"/>
      <c r="E308"/>
      <c r="F308"/>
      <c r="G308"/>
    </row>
    <row r="309" spans="2:7" x14ac:dyDescent="0.2">
      <c r="B309"/>
      <c r="C309"/>
      <c r="D309"/>
      <c r="E309"/>
      <c r="F309"/>
      <c r="G309"/>
    </row>
    <row r="310" spans="2:7" x14ac:dyDescent="0.2">
      <c r="B310"/>
      <c r="C310"/>
      <c r="D310"/>
      <c r="E310"/>
      <c r="F310"/>
      <c r="G310"/>
    </row>
    <row r="311" spans="2:7" x14ac:dyDescent="0.2">
      <c r="B311"/>
      <c r="C311"/>
      <c r="D311"/>
      <c r="E311"/>
      <c r="F311"/>
      <c r="G311"/>
    </row>
    <row r="312" spans="2:7" x14ac:dyDescent="0.2">
      <c r="B312"/>
      <c r="C312"/>
      <c r="D312"/>
      <c r="E312"/>
      <c r="F312"/>
      <c r="G312"/>
    </row>
    <row r="313" spans="2:7" x14ac:dyDescent="0.2">
      <c r="B313"/>
      <c r="C313"/>
      <c r="D313"/>
      <c r="E313"/>
      <c r="F313"/>
      <c r="G313"/>
    </row>
    <row r="314" spans="2:7" x14ac:dyDescent="0.2">
      <c r="B314"/>
      <c r="C314"/>
      <c r="D314"/>
      <c r="E314"/>
      <c r="F314"/>
      <c r="G314"/>
    </row>
    <row r="315" spans="2:7" x14ac:dyDescent="0.2">
      <c r="B315"/>
      <c r="C315"/>
      <c r="D315"/>
      <c r="E315"/>
      <c r="F315"/>
      <c r="G315"/>
    </row>
    <row r="316" spans="2:7" x14ac:dyDescent="0.2">
      <c r="B316"/>
      <c r="C316"/>
      <c r="D316"/>
      <c r="E316"/>
      <c r="F316"/>
      <c r="G316"/>
    </row>
    <row r="317" spans="2:7" x14ac:dyDescent="0.2">
      <c r="B317"/>
      <c r="C317"/>
      <c r="D317"/>
      <c r="E317"/>
      <c r="F317"/>
      <c r="G317"/>
    </row>
    <row r="318" spans="2:7" x14ac:dyDescent="0.2">
      <c r="B318"/>
      <c r="C318"/>
      <c r="D318"/>
      <c r="E318"/>
      <c r="F318"/>
      <c r="G318"/>
    </row>
    <row r="319" spans="2:7" x14ac:dyDescent="0.2">
      <c r="B319"/>
      <c r="C319"/>
      <c r="D319"/>
      <c r="E319"/>
      <c r="F319"/>
      <c r="G319"/>
    </row>
    <row r="320" spans="2:7" x14ac:dyDescent="0.2">
      <c r="B320"/>
      <c r="C320"/>
      <c r="D320"/>
      <c r="E320"/>
      <c r="F320"/>
      <c r="G320"/>
    </row>
    <row r="321" spans="2:7" x14ac:dyDescent="0.2">
      <c r="B321"/>
      <c r="C321"/>
      <c r="D321"/>
      <c r="E321"/>
      <c r="F321"/>
      <c r="G321"/>
    </row>
    <row r="322" spans="2:7" x14ac:dyDescent="0.2">
      <c r="B322"/>
      <c r="C322"/>
      <c r="D322"/>
      <c r="E322"/>
      <c r="F322"/>
      <c r="G322"/>
    </row>
    <row r="323" spans="2:7" x14ac:dyDescent="0.2">
      <c r="B323"/>
      <c r="C323"/>
      <c r="D323"/>
      <c r="E323"/>
      <c r="F323"/>
      <c r="G323"/>
    </row>
    <row r="324" spans="2:7" x14ac:dyDescent="0.2">
      <c r="B324"/>
      <c r="C324"/>
      <c r="D324"/>
      <c r="E324"/>
      <c r="F324"/>
      <c r="G324"/>
    </row>
    <row r="325" spans="2:7" x14ac:dyDescent="0.2">
      <c r="B325"/>
      <c r="C325"/>
      <c r="D325"/>
      <c r="E325"/>
      <c r="F325"/>
      <c r="G325"/>
    </row>
    <row r="326" spans="2:7" x14ac:dyDescent="0.2">
      <c r="B326"/>
      <c r="C326"/>
      <c r="D326"/>
      <c r="E326"/>
      <c r="F326"/>
      <c r="G326"/>
    </row>
    <row r="327" spans="2:7" x14ac:dyDescent="0.2">
      <c r="B327"/>
      <c r="C327"/>
      <c r="D327"/>
      <c r="E327"/>
      <c r="F327"/>
      <c r="G327"/>
    </row>
    <row r="328" spans="2:7" x14ac:dyDescent="0.2">
      <c r="B328"/>
      <c r="C328"/>
      <c r="D328"/>
      <c r="E328"/>
      <c r="F328"/>
      <c r="G328"/>
    </row>
    <row r="329" spans="2:7" x14ac:dyDescent="0.2">
      <c r="B329"/>
      <c r="C329"/>
      <c r="D329"/>
      <c r="E329"/>
      <c r="F329"/>
      <c r="G329"/>
    </row>
    <row r="330" spans="2:7" x14ac:dyDescent="0.2">
      <c r="B330"/>
      <c r="C330"/>
      <c r="D330"/>
      <c r="E330"/>
      <c r="F330"/>
      <c r="G330"/>
    </row>
    <row r="331" spans="2:7" x14ac:dyDescent="0.2">
      <c r="B331"/>
      <c r="C331"/>
      <c r="D331"/>
      <c r="E331"/>
      <c r="F331"/>
      <c r="G331"/>
    </row>
    <row r="332" spans="2:7" x14ac:dyDescent="0.2">
      <c r="B332"/>
      <c r="C332"/>
      <c r="D332"/>
      <c r="E332"/>
      <c r="F332"/>
      <c r="G332"/>
    </row>
    <row r="333" spans="2:7" x14ac:dyDescent="0.2">
      <c r="B333"/>
      <c r="C333"/>
      <c r="D333"/>
      <c r="E333"/>
      <c r="F333"/>
      <c r="G333"/>
    </row>
    <row r="334" spans="2:7" x14ac:dyDescent="0.2">
      <c r="B334"/>
      <c r="C334"/>
      <c r="D334"/>
      <c r="E334"/>
      <c r="F334"/>
      <c r="G334"/>
    </row>
    <row r="335" spans="2:7" x14ac:dyDescent="0.2">
      <c r="B335"/>
      <c r="C335"/>
      <c r="D335"/>
      <c r="E335"/>
      <c r="F335"/>
      <c r="G335"/>
    </row>
    <row r="336" spans="2:7" x14ac:dyDescent="0.2">
      <c r="B336"/>
      <c r="C336"/>
      <c r="D336"/>
      <c r="E336"/>
      <c r="F336"/>
      <c r="G336"/>
    </row>
    <row r="337" spans="2:7" x14ac:dyDescent="0.2">
      <c r="B337"/>
      <c r="C337"/>
      <c r="D337"/>
      <c r="E337"/>
      <c r="F337"/>
      <c r="G337"/>
    </row>
    <row r="338" spans="2:7" x14ac:dyDescent="0.2">
      <c r="B338"/>
      <c r="C338"/>
      <c r="D338"/>
      <c r="E338"/>
      <c r="F338"/>
      <c r="G338"/>
    </row>
    <row r="339" spans="2:7" x14ac:dyDescent="0.2">
      <c r="B339"/>
      <c r="C339"/>
      <c r="D339"/>
      <c r="E339"/>
      <c r="F339"/>
      <c r="G339"/>
    </row>
    <row r="340" spans="2:7" x14ac:dyDescent="0.2">
      <c r="B340"/>
      <c r="C340"/>
      <c r="D340"/>
      <c r="E340"/>
      <c r="F340"/>
      <c r="G340"/>
    </row>
    <row r="341" spans="2:7" x14ac:dyDescent="0.2">
      <c r="B341"/>
      <c r="C341"/>
      <c r="D341"/>
      <c r="E341"/>
      <c r="F341"/>
      <c r="G341"/>
    </row>
    <row r="342" spans="2:7" x14ac:dyDescent="0.2">
      <c r="B342"/>
      <c r="C342"/>
      <c r="D342"/>
      <c r="E342"/>
      <c r="F342"/>
      <c r="G342"/>
    </row>
    <row r="343" spans="2:7" x14ac:dyDescent="0.2">
      <c r="B343"/>
      <c r="C343"/>
      <c r="D343"/>
      <c r="E343"/>
      <c r="F343"/>
      <c r="G343"/>
    </row>
    <row r="344" spans="2:7" x14ac:dyDescent="0.2">
      <c r="B344"/>
      <c r="C344"/>
      <c r="D344"/>
      <c r="E344"/>
      <c r="F344"/>
      <c r="G344"/>
    </row>
    <row r="345" spans="2:7" x14ac:dyDescent="0.2">
      <c r="B345"/>
      <c r="C345"/>
      <c r="D345"/>
      <c r="E345"/>
      <c r="F345"/>
      <c r="G345"/>
    </row>
    <row r="346" spans="2:7" x14ac:dyDescent="0.2">
      <c r="B346"/>
      <c r="C346"/>
      <c r="D346"/>
      <c r="E346"/>
      <c r="F346"/>
      <c r="G346"/>
    </row>
    <row r="347" spans="2:7" x14ac:dyDescent="0.2">
      <c r="B347"/>
      <c r="C347"/>
      <c r="D347"/>
      <c r="E347"/>
      <c r="F347"/>
      <c r="G347"/>
    </row>
    <row r="348" spans="2:7" x14ac:dyDescent="0.2">
      <c r="B348"/>
      <c r="C348"/>
      <c r="D348"/>
      <c r="E348"/>
      <c r="F348"/>
      <c r="G348"/>
    </row>
    <row r="349" spans="2:7" x14ac:dyDescent="0.2">
      <c r="B349"/>
      <c r="C349"/>
      <c r="D349"/>
      <c r="E349"/>
      <c r="F349"/>
      <c r="G349"/>
    </row>
    <row r="350" spans="2:7" x14ac:dyDescent="0.2">
      <c r="B350"/>
      <c r="C350"/>
      <c r="D350"/>
      <c r="E350"/>
      <c r="F350"/>
      <c r="G350"/>
    </row>
    <row r="351" spans="2:7" x14ac:dyDescent="0.2">
      <c r="B351"/>
      <c r="C351"/>
      <c r="D351"/>
      <c r="E351"/>
      <c r="F351"/>
      <c r="G351"/>
    </row>
    <row r="352" spans="2:7" x14ac:dyDescent="0.2">
      <c r="B352"/>
      <c r="C352"/>
      <c r="D352"/>
      <c r="E352"/>
      <c r="F352"/>
      <c r="G352"/>
    </row>
    <row r="353" spans="2:7" x14ac:dyDescent="0.2">
      <c r="B353"/>
      <c r="C353"/>
      <c r="D353"/>
      <c r="E353"/>
      <c r="F353"/>
      <c r="G353"/>
    </row>
    <row r="354" spans="2:7" x14ac:dyDescent="0.2">
      <c r="B354"/>
      <c r="C354"/>
      <c r="D354"/>
      <c r="E354"/>
      <c r="F354"/>
      <c r="G354"/>
    </row>
    <row r="355" spans="2:7" x14ac:dyDescent="0.2">
      <c r="B355"/>
      <c r="C355"/>
      <c r="D355"/>
      <c r="E355"/>
      <c r="F355"/>
      <c r="G355"/>
    </row>
    <row r="356" spans="2:7" x14ac:dyDescent="0.2">
      <c r="B356"/>
      <c r="C356"/>
      <c r="D356"/>
      <c r="E356"/>
      <c r="F356"/>
      <c r="G356"/>
    </row>
    <row r="357" spans="2:7" x14ac:dyDescent="0.2">
      <c r="B357"/>
      <c r="C357"/>
      <c r="D357"/>
      <c r="E357"/>
      <c r="F357"/>
      <c r="G357"/>
    </row>
    <row r="358" spans="2:7" x14ac:dyDescent="0.2">
      <c r="B358"/>
      <c r="C358"/>
      <c r="D358"/>
      <c r="E358"/>
      <c r="F358"/>
      <c r="G358"/>
    </row>
    <row r="359" spans="2:7" x14ac:dyDescent="0.2">
      <c r="B359"/>
      <c r="C359"/>
      <c r="D359"/>
      <c r="E359"/>
      <c r="F359"/>
      <c r="G359"/>
    </row>
    <row r="360" spans="2:7" x14ac:dyDescent="0.2">
      <c r="B360"/>
      <c r="C360"/>
      <c r="D360"/>
      <c r="E360"/>
      <c r="F360"/>
      <c r="G360"/>
    </row>
    <row r="361" spans="2:7" x14ac:dyDescent="0.2">
      <c r="B361"/>
      <c r="C361"/>
      <c r="D361"/>
      <c r="E361"/>
      <c r="F361"/>
      <c r="G361"/>
    </row>
    <row r="362" spans="2:7" x14ac:dyDescent="0.2">
      <c r="B362"/>
      <c r="C362"/>
      <c r="D362"/>
      <c r="E362"/>
      <c r="F362"/>
      <c r="G362"/>
    </row>
    <row r="363" spans="2:7" x14ac:dyDescent="0.2">
      <c r="B363"/>
      <c r="C363"/>
      <c r="D363"/>
      <c r="E363"/>
      <c r="F363"/>
      <c r="G363"/>
    </row>
    <row r="364" spans="2:7" x14ac:dyDescent="0.2">
      <c r="B364"/>
      <c r="C364"/>
      <c r="D364"/>
      <c r="E364"/>
      <c r="F364"/>
      <c r="G364"/>
    </row>
    <row r="365" spans="2:7" x14ac:dyDescent="0.2">
      <c r="B365"/>
      <c r="C365"/>
      <c r="D365"/>
      <c r="E365"/>
      <c r="F365"/>
      <c r="G365"/>
    </row>
    <row r="366" spans="2:7" x14ac:dyDescent="0.2">
      <c r="B366"/>
      <c r="C366"/>
      <c r="D366"/>
      <c r="E366"/>
      <c r="F366"/>
      <c r="G366"/>
    </row>
    <row r="367" spans="2:7" x14ac:dyDescent="0.2">
      <c r="B367"/>
      <c r="C367"/>
      <c r="D367"/>
      <c r="E367"/>
      <c r="F367"/>
      <c r="G367"/>
    </row>
    <row r="368" spans="2:7" x14ac:dyDescent="0.2">
      <c r="B368"/>
      <c r="C368"/>
      <c r="D368"/>
      <c r="E368"/>
      <c r="F368"/>
      <c r="G368"/>
    </row>
    <row r="369" spans="2:7" x14ac:dyDescent="0.2">
      <c r="B369"/>
      <c r="C369"/>
      <c r="D369"/>
      <c r="E369"/>
      <c r="F369"/>
      <c r="G369"/>
    </row>
    <row r="370" spans="2:7" x14ac:dyDescent="0.2">
      <c r="B370"/>
      <c r="C370"/>
      <c r="D370"/>
      <c r="E370"/>
      <c r="F370"/>
      <c r="G370"/>
    </row>
    <row r="371" spans="2:7" x14ac:dyDescent="0.2">
      <c r="B371"/>
      <c r="C371"/>
      <c r="D371"/>
      <c r="E371"/>
      <c r="F371"/>
      <c r="G371"/>
    </row>
    <row r="372" spans="2:7" x14ac:dyDescent="0.2">
      <c r="B372"/>
      <c r="C372"/>
      <c r="D372"/>
      <c r="E372"/>
      <c r="F372"/>
      <c r="G372"/>
    </row>
    <row r="373" spans="2:7" x14ac:dyDescent="0.2">
      <c r="B373"/>
      <c r="C373"/>
      <c r="D373"/>
      <c r="E373"/>
      <c r="F373"/>
      <c r="G373"/>
    </row>
    <row r="374" spans="2:7" x14ac:dyDescent="0.2">
      <c r="B374"/>
      <c r="C374"/>
      <c r="D374"/>
      <c r="E374"/>
      <c r="F374"/>
      <c r="G374"/>
    </row>
    <row r="375" spans="2:7" x14ac:dyDescent="0.2">
      <c r="B375"/>
      <c r="C375"/>
      <c r="D375"/>
      <c r="E375"/>
      <c r="F375"/>
      <c r="G375"/>
    </row>
    <row r="376" spans="2:7" x14ac:dyDescent="0.2">
      <c r="B376"/>
      <c r="C376"/>
      <c r="D376"/>
      <c r="E376"/>
      <c r="F376"/>
      <c r="G376"/>
    </row>
    <row r="377" spans="2:7" x14ac:dyDescent="0.2">
      <c r="B377"/>
      <c r="C377"/>
      <c r="D377"/>
      <c r="E377"/>
      <c r="F377"/>
      <c r="G377"/>
    </row>
    <row r="378" spans="2:7" x14ac:dyDescent="0.2">
      <c r="B378"/>
      <c r="C378"/>
      <c r="D378"/>
      <c r="E378"/>
      <c r="F378"/>
      <c r="G378"/>
    </row>
    <row r="379" spans="2:7" x14ac:dyDescent="0.2">
      <c r="B379"/>
      <c r="C379"/>
      <c r="D379"/>
      <c r="E379"/>
      <c r="F379"/>
      <c r="G379"/>
    </row>
    <row r="380" spans="2:7" x14ac:dyDescent="0.2">
      <c r="B380"/>
      <c r="C380"/>
      <c r="D380"/>
      <c r="E380"/>
      <c r="F380"/>
      <c r="G380"/>
    </row>
    <row r="381" spans="2:7" x14ac:dyDescent="0.2">
      <c r="B381"/>
      <c r="C381"/>
      <c r="D381"/>
      <c r="E381"/>
      <c r="F381"/>
      <c r="G381"/>
    </row>
    <row r="382" spans="2:7" x14ac:dyDescent="0.2">
      <c r="B382"/>
      <c r="C382"/>
      <c r="D382"/>
      <c r="E382"/>
      <c r="F382"/>
      <c r="G382"/>
    </row>
    <row r="383" spans="2:7" x14ac:dyDescent="0.2">
      <c r="B383"/>
      <c r="C383"/>
      <c r="D383"/>
      <c r="E383"/>
      <c r="F383"/>
      <c r="G383"/>
    </row>
    <row r="384" spans="2:7" x14ac:dyDescent="0.2">
      <c r="B384"/>
      <c r="C384"/>
      <c r="D384"/>
      <c r="E384"/>
      <c r="F384"/>
      <c r="G384"/>
    </row>
    <row r="385" spans="2:7" x14ac:dyDescent="0.2">
      <c r="B385"/>
      <c r="C385"/>
      <c r="D385"/>
      <c r="E385"/>
      <c r="F385"/>
      <c r="G385"/>
    </row>
    <row r="386" spans="2:7" x14ac:dyDescent="0.2">
      <c r="B386"/>
      <c r="C386"/>
      <c r="D386"/>
      <c r="E386"/>
      <c r="F386"/>
      <c r="G386"/>
    </row>
    <row r="387" spans="2:7" x14ac:dyDescent="0.2">
      <c r="B387"/>
      <c r="C387"/>
      <c r="D387"/>
      <c r="E387"/>
      <c r="F387"/>
      <c r="G387"/>
    </row>
    <row r="388" spans="2:7" x14ac:dyDescent="0.2">
      <c r="B388"/>
      <c r="C388"/>
      <c r="D388"/>
      <c r="E388"/>
      <c r="F388"/>
      <c r="G388"/>
    </row>
    <row r="389" spans="2:7" x14ac:dyDescent="0.2">
      <c r="B389"/>
      <c r="C389"/>
      <c r="D389"/>
      <c r="E389"/>
      <c r="F389"/>
      <c r="G389"/>
    </row>
    <row r="390" spans="2:7" x14ac:dyDescent="0.2">
      <c r="B390"/>
      <c r="C390"/>
      <c r="D390"/>
      <c r="E390"/>
      <c r="F390"/>
      <c r="G390"/>
    </row>
    <row r="391" spans="2:7" x14ac:dyDescent="0.2">
      <c r="B391"/>
      <c r="C391"/>
      <c r="D391"/>
      <c r="E391"/>
      <c r="F391"/>
      <c r="G391"/>
    </row>
    <row r="392" spans="2:7" x14ac:dyDescent="0.2">
      <c r="B392"/>
      <c r="C392"/>
      <c r="D392"/>
      <c r="E392"/>
      <c r="F392"/>
      <c r="G392"/>
    </row>
    <row r="393" spans="2:7" x14ac:dyDescent="0.2">
      <c r="B393"/>
      <c r="C393"/>
      <c r="D393"/>
      <c r="E393"/>
      <c r="F393"/>
      <c r="G393"/>
    </row>
    <row r="394" spans="2:7" x14ac:dyDescent="0.2">
      <c r="B394"/>
      <c r="C394"/>
      <c r="D394"/>
      <c r="E394"/>
      <c r="F394"/>
      <c r="G394"/>
    </row>
    <row r="395" spans="2:7" x14ac:dyDescent="0.2">
      <c r="B395"/>
      <c r="C395"/>
      <c r="D395"/>
      <c r="E395"/>
      <c r="F395"/>
      <c r="G395"/>
    </row>
    <row r="396" spans="2:7" x14ac:dyDescent="0.2">
      <c r="B396"/>
      <c r="C396"/>
      <c r="D396"/>
      <c r="E396"/>
      <c r="F396"/>
      <c r="G396"/>
    </row>
    <row r="397" spans="2:7" x14ac:dyDescent="0.2">
      <c r="B397"/>
      <c r="C397"/>
      <c r="D397"/>
      <c r="E397"/>
      <c r="F397"/>
      <c r="G397"/>
    </row>
    <row r="398" spans="2:7" x14ac:dyDescent="0.2">
      <c r="B398"/>
      <c r="C398"/>
      <c r="D398"/>
      <c r="E398"/>
      <c r="F398"/>
      <c r="G398"/>
    </row>
    <row r="399" spans="2:7" x14ac:dyDescent="0.2">
      <c r="B399"/>
      <c r="C399"/>
      <c r="D399"/>
      <c r="E399"/>
      <c r="F399"/>
      <c r="G399"/>
    </row>
    <row r="400" spans="2:7" x14ac:dyDescent="0.2">
      <c r="B400"/>
      <c r="C400"/>
      <c r="D400"/>
      <c r="E400"/>
      <c r="F400"/>
      <c r="G400"/>
    </row>
    <row r="401" spans="2:7" x14ac:dyDescent="0.2">
      <c r="B401"/>
      <c r="C401"/>
      <c r="D401"/>
      <c r="E401"/>
      <c r="F401"/>
      <c r="G401"/>
    </row>
    <row r="402" spans="2:7" x14ac:dyDescent="0.2">
      <c r="B402"/>
      <c r="C402"/>
      <c r="D402"/>
      <c r="E402"/>
      <c r="F402"/>
      <c r="G402"/>
    </row>
    <row r="403" spans="2:7" x14ac:dyDescent="0.2">
      <c r="B403"/>
      <c r="C403"/>
      <c r="D403"/>
      <c r="E403"/>
      <c r="F403"/>
      <c r="G403"/>
    </row>
    <row r="404" spans="2:7" x14ac:dyDescent="0.2">
      <c r="B404"/>
      <c r="C404"/>
      <c r="D404"/>
      <c r="E404"/>
      <c r="F404"/>
      <c r="G404"/>
    </row>
    <row r="405" spans="2:7" x14ac:dyDescent="0.2">
      <c r="B405"/>
      <c r="C405"/>
      <c r="D405"/>
      <c r="E405"/>
      <c r="F405"/>
      <c r="G405"/>
    </row>
    <row r="406" spans="2:7" x14ac:dyDescent="0.2">
      <c r="B406"/>
      <c r="C406"/>
      <c r="D406"/>
      <c r="E406"/>
      <c r="F406"/>
      <c r="G406"/>
    </row>
    <row r="407" spans="2:7" x14ac:dyDescent="0.2">
      <c r="B407"/>
      <c r="C407"/>
      <c r="D407"/>
      <c r="E407"/>
      <c r="F407"/>
      <c r="G407"/>
    </row>
    <row r="408" spans="2:7" x14ac:dyDescent="0.2">
      <c r="B408"/>
      <c r="C408"/>
      <c r="D408"/>
      <c r="E408"/>
      <c r="F408"/>
      <c r="G408"/>
    </row>
    <row r="409" spans="2:7" x14ac:dyDescent="0.2">
      <c r="B409"/>
      <c r="C409"/>
      <c r="D409"/>
      <c r="E409"/>
      <c r="F409"/>
      <c r="G409"/>
    </row>
    <row r="410" spans="2:7" x14ac:dyDescent="0.2">
      <c r="B410"/>
      <c r="C410"/>
      <c r="D410"/>
      <c r="E410"/>
      <c r="F410"/>
      <c r="G410"/>
    </row>
    <row r="411" spans="2:7" x14ac:dyDescent="0.2">
      <c r="B411"/>
      <c r="C411"/>
      <c r="D411"/>
      <c r="E411"/>
      <c r="F411"/>
      <c r="G411"/>
    </row>
    <row r="412" spans="2:7" x14ac:dyDescent="0.2">
      <c r="B412"/>
      <c r="C412"/>
      <c r="D412"/>
      <c r="E412"/>
      <c r="F412"/>
      <c r="G412"/>
    </row>
    <row r="413" spans="2:7" x14ac:dyDescent="0.2">
      <c r="B413"/>
      <c r="C413"/>
      <c r="D413"/>
      <c r="E413"/>
      <c r="F413"/>
      <c r="G413"/>
    </row>
    <row r="414" spans="2:7" x14ac:dyDescent="0.2">
      <c r="B414"/>
      <c r="C414"/>
      <c r="D414"/>
      <c r="E414"/>
      <c r="F414"/>
      <c r="G414"/>
    </row>
    <row r="415" spans="2:7" x14ac:dyDescent="0.2">
      <c r="B415"/>
      <c r="C415"/>
      <c r="D415"/>
      <c r="E415"/>
      <c r="F415"/>
      <c r="G415"/>
    </row>
    <row r="416" spans="2:7" x14ac:dyDescent="0.2">
      <c r="B416"/>
      <c r="C416"/>
      <c r="D416"/>
      <c r="E416"/>
      <c r="F416"/>
      <c r="G416"/>
    </row>
    <row r="417" spans="2:7" x14ac:dyDescent="0.2">
      <c r="B417"/>
      <c r="C417"/>
      <c r="D417"/>
      <c r="E417"/>
      <c r="F417"/>
      <c r="G417"/>
    </row>
    <row r="418" spans="2:7" x14ac:dyDescent="0.2">
      <c r="B418"/>
      <c r="C418"/>
      <c r="D418"/>
      <c r="E418"/>
      <c r="F418"/>
      <c r="G418"/>
    </row>
    <row r="419" spans="2:7" x14ac:dyDescent="0.2">
      <c r="B419"/>
      <c r="C419"/>
      <c r="D419"/>
      <c r="E419"/>
      <c r="F419"/>
      <c r="G419"/>
    </row>
    <row r="420" spans="2:7" x14ac:dyDescent="0.2">
      <c r="B420"/>
      <c r="C420"/>
      <c r="D420"/>
      <c r="E420"/>
      <c r="F420"/>
      <c r="G420"/>
    </row>
    <row r="421" spans="2:7" x14ac:dyDescent="0.2">
      <c r="B421"/>
      <c r="C421"/>
      <c r="D421"/>
      <c r="E421"/>
      <c r="F421"/>
      <c r="G421"/>
    </row>
    <row r="422" spans="2:7" x14ac:dyDescent="0.2">
      <c r="B422"/>
      <c r="C422"/>
      <c r="D422"/>
      <c r="E422"/>
      <c r="F422"/>
      <c r="G422"/>
    </row>
    <row r="423" spans="2:7" x14ac:dyDescent="0.2">
      <c r="B423"/>
      <c r="C423"/>
      <c r="D423"/>
      <c r="E423"/>
      <c r="F423"/>
      <c r="G423"/>
    </row>
    <row r="424" spans="2:7" x14ac:dyDescent="0.2">
      <c r="B424"/>
      <c r="C424"/>
      <c r="D424"/>
      <c r="E424"/>
      <c r="F424"/>
      <c r="G424"/>
    </row>
    <row r="425" spans="2:7" x14ac:dyDescent="0.2">
      <c r="B425"/>
      <c r="C425"/>
      <c r="D425"/>
      <c r="E425"/>
      <c r="F425"/>
      <c r="G425"/>
    </row>
    <row r="426" spans="2:7" x14ac:dyDescent="0.2">
      <c r="B426"/>
      <c r="C426"/>
      <c r="D426"/>
      <c r="E426"/>
      <c r="F426"/>
      <c r="G426"/>
    </row>
    <row r="427" spans="2:7" x14ac:dyDescent="0.2">
      <c r="B427"/>
      <c r="C427"/>
      <c r="D427"/>
      <c r="E427"/>
      <c r="F427"/>
      <c r="G427"/>
    </row>
    <row r="428" spans="2:7" x14ac:dyDescent="0.2">
      <c r="B428"/>
      <c r="C428"/>
      <c r="D428"/>
      <c r="E428"/>
      <c r="F428"/>
      <c r="G428"/>
    </row>
    <row r="429" spans="2:7" x14ac:dyDescent="0.2">
      <c r="B429"/>
      <c r="C429"/>
      <c r="D429"/>
      <c r="E429"/>
      <c r="F429"/>
      <c r="G429"/>
    </row>
    <row r="430" spans="2:7" x14ac:dyDescent="0.2">
      <c r="B430"/>
      <c r="C430"/>
      <c r="D430"/>
      <c r="E430"/>
      <c r="F430"/>
      <c r="G430"/>
    </row>
    <row r="431" spans="2:7" x14ac:dyDescent="0.2">
      <c r="B431"/>
      <c r="C431"/>
      <c r="D431"/>
      <c r="E431"/>
      <c r="F431"/>
      <c r="G431"/>
    </row>
    <row r="432" spans="2:7" x14ac:dyDescent="0.2">
      <c r="B432"/>
      <c r="C432"/>
      <c r="D432"/>
      <c r="E432"/>
      <c r="F432"/>
      <c r="G432"/>
    </row>
    <row r="433" spans="2:7" x14ac:dyDescent="0.2">
      <c r="B433"/>
      <c r="C433"/>
      <c r="D433"/>
      <c r="E433"/>
      <c r="F433"/>
      <c r="G433"/>
    </row>
    <row r="434" spans="2:7" x14ac:dyDescent="0.2">
      <c r="B434"/>
      <c r="C434"/>
      <c r="D434"/>
      <c r="E434"/>
      <c r="F434"/>
      <c r="G434"/>
    </row>
    <row r="435" spans="2:7" x14ac:dyDescent="0.2">
      <c r="B435"/>
      <c r="C435"/>
      <c r="D435"/>
      <c r="E435"/>
      <c r="F435"/>
      <c r="G435"/>
    </row>
    <row r="436" spans="2:7" x14ac:dyDescent="0.2">
      <c r="B436"/>
      <c r="C436"/>
      <c r="D436"/>
      <c r="E436"/>
      <c r="F436"/>
      <c r="G436"/>
    </row>
    <row r="437" spans="2:7" x14ac:dyDescent="0.2">
      <c r="B437"/>
      <c r="C437"/>
      <c r="D437"/>
      <c r="E437"/>
      <c r="F437"/>
      <c r="G437"/>
    </row>
    <row r="438" spans="2:7" x14ac:dyDescent="0.2">
      <c r="B438"/>
      <c r="C438"/>
      <c r="D438"/>
      <c r="E438"/>
      <c r="F438"/>
      <c r="G438"/>
    </row>
    <row r="439" spans="2:7" x14ac:dyDescent="0.2">
      <c r="B439"/>
      <c r="C439"/>
      <c r="D439"/>
      <c r="E439"/>
      <c r="F439"/>
      <c r="G439"/>
    </row>
    <row r="440" spans="2:7" x14ac:dyDescent="0.2">
      <c r="B440"/>
      <c r="C440"/>
      <c r="D440"/>
      <c r="E440"/>
      <c r="F440"/>
      <c r="G440"/>
    </row>
    <row r="441" spans="2:7" x14ac:dyDescent="0.2">
      <c r="B441"/>
      <c r="C441"/>
      <c r="D441"/>
      <c r="E441"/>
      <c r="F441"/>
      <c r="G441"/>
    </row>
    <row r="442" spans="2:7" x14ac:dyDescent="0.2">
      <c r="B442"/>
      <c r="C442"/>
      <c r="D442"/>
      <c r="E442"/>
      <c r="F442"/>
      <c r="G442"/>
    </row>
    <row r="443" spans="2:7" x14ac:dyDescent="0.2">
      <c r="B443"/>
      <c r="C443"/>
      <c r="D443"/>
      <c r="E443"/>
      <c r="F443"/>
      <c r="G443"/>
    </row>
    <row r="444" spans="2:7" x14ac:dyDescent="0.2">
      <c r="B444"/>
      <c r="C444"/>
      <c r="D444"/>
      <c r="E444"/>
      <c r="F444"/>
      <c r="G444"/>
    </row>
    <row r="445" spans="2:7" x14ac:dyDescent="0.2">
      <c r="B445"/>
      <c r="C445"/>
      <c r="D445"/>
      <c r="E445"/>
      <c r="F445"/>
      <c r="G445"/>
    </row>
    <row r="446" spans="2:7" x14ac:dyDescent="0.2">
      <c r="B446"/>
      <c r="C446"/>
      <c r="D446"/>
      <c r="E446"/>
      <c r="F446"/>
      <c r="G446"/>
    </row>
    <row r="447" spans="2:7" x14ac:dyDescent="0.2">
      <c r="B447"/>
      <c r="C447"/>
      <c r="D447"/>
      <c r="E447"/>
      <c r="F447"/>
      <c r="G447"/>
    </row>
    <row r="448" spans="2:7" x14ac:dyDescent="0.2">
      <c r="B448"/>
      <c r="C448"/>
      <c r="D448"/>
      <c r="E448"/>
      <c r="F448"/>
      <c r="G448"/>
    </row>
    <row r="449" spans="2:7" x14ac:dyDescent="0.2">
      <c r="B449"/>
      <c r="C449"/>
      <c r="D449"/>
      <c r="E449"/>
      <c r="F449"/>
      <c r="G449"/>
    </row>
    <row r="450" spans="2:7" x14ac:dyDescent="0.2">
      <c r="B450"/>
      <c r="C450"/>
      <c r="D450"/>
      <c r="E450"/>
      <c r="F450"/>
      <c r="G450"/>
    </row>
    <row r="451" spans="2:7" x14ac:dyDescent="0.2">
      <c r="B451"/>
      <c r="C451"/>
      <c r="D451"/>
      <c r="E451"/>
      <c r="F451"/>
      <c r="G451"/>
    </row>
    <row r="452" spans="2:7" x14ac:dyDescent="0.2">
      <c r="B452"/>
      <c r="C452"/>
      <c r="D452"/>
      <c r="E452"/>
      <c r="F452"/>
      <c r="G452"/>
    </row>
    <row r="453" spans="2:7" x14ac:dyDescent="0.2">
      <c r="B453"/>
      <c r="C453"/>
      <c r="D453"/>
      <c r="E453"/>
      <c r="F453"/>
      <c r="G453"/>
    </row>
    <row r="454" spans="2:7" x14ac:dyDescent="0.2">
      <c r="B454"/>
      <c r="C454"/>
      <c r="D454"/>
      <c r="E454"/>
      <c r="F454"/>
      <c r="G454"/>
    </row>
    <row r="455" spans="2:7" x14ac:dyDescent="0.2">
      <c r="B455"/>
      <c r="C455"/>
      <c r="D455"/>
      <c r="E455"/>
      <c r="F455"/>
      <c r="G455"/>
    </row>
    <row r="456" spans="2:7" x14ac:dyDescent="0.2">
      <c r="B456"/>
      <c r="C456"/>
      <c r="D456"/>
      <c r="E456"/>
      <c r="F456"/>
      <c r="G456"/>
    </row>
    <row r="457" spans="2:7" x14ac:dyDescent="0.2">
      <c r="B457"/>
      <c r="C457"/>
      <c r="D457"/>
      <c r="E457"/>
      <c r="F457"/>
      <c r="G457"/>
    </row>
    <row r="458" spans="2:7" x14ac:dyDescent="0.2">
      <c r="B458"/>
      <c r="C458"/>
      <c r="D458"/>
      <c r="E458"/>
      <c r="F458"/>
      <c r="G458"/>
    </row>
    <row r="459" spans="2:7" x14ac:dyDescent="0.2">
      <c r="B459"/>
      <c r="C459"/>
      <c r="D459"/>
      <c r="E459"/>
      <c r="F459"/>
      <c r="G459"/>
    </row>
    <row r="460" spans="2:7" x14ac:dyDescent="0.2">
      <c r="B460"/>
      <c r="C460"/>
      <c r="D460"/>
      <c r="E460"/>
      <c r="F460"/>
      <c r="G460"/>
    </row>
    <row r="461" spans="2:7" x14ac:dyDescent="0.2">
      <c r="B461"/>
      <c r="C461"/>
      <c r="D461"/>
      <c r="E461"/>
      <c r="F461"/>
      <c r="G461"/>
    </row>
    <row r="462" spans="2:7" x14ac:dyDescent="0.2">
      <c r="B462"/>
      <c r="C462"/>
      <c r="D462"/>
      <c r="E462"/>
      <c r="F462"/>
      <c r="G462"/>
    </row>
    <row r="463" spans="2:7" x14ac:dyDescent="0.2">
      <c r="B463"/>
      <c r="C463"/>
      <c r="D463"/>
      <c r="E463"/>
      <c r="F463"/>
      <c r="G463"/>
    </row>
    <row r="464" spans="2:7" x14ac:dyDescent="0.2">
      <c r="B464"/>
      <c r="C464"/>
      <c r="D464"/>
      <c r="E464"/>
      <c r="F464"/>
      <c r="G464"/>
    </row>
    <row r="465" spans="2:7" x14ac:dyDescent="0.2">
      <c r="B465"/>
      <c r="C465"/>
      <c r="D465"/>
      <c r="E465"/>
      <c r="F465"/>
      <c r="G465"/>
    </row>
    <row r="466" spans="2:7" x14ac:dyDescent="0.2">
      <c r="B466"/>
      <c r="C466"/>
      <c r="D466"/>
      <c r="E466"/>
      <c r="F466"/>
      <c r="G466"/>
    </row>
    <row r="467" spans="2:7" x14ac:dyDescent="0.2">
      <c r="B467"/>
      <c r="C467"/>
      <c r="D467"/>
      <c r="E467"/>
      <c r="F467"/>
      <c r="G467"/>
    </row>
    <row r="468" spans="2:7" x14ac:dyDescent="0.2">
      <c r="B468"/>
      <c r="C468"/>
      <c r="D468"/>
      <c r="E468"/>
      <c r="F468"/>
      <c r="G468"/>
    </row>
    <row r="469" spans="2:7" x14ac:dyDescent="0.2">
      <c r="B469"/>
      <c r="C469"/>
      <c r="D469"/>
      <c r="E469"/>
      <c r="F469"/>
      <c r="G469"/>
    </row>
    <row r="470" spans="2:7" x14ac:dyDescent="0.2">
      <c r="B470"/>
      <c r="C470"/>
      <c r="D470"/>
      <c r="E470"/>
      <c r="F470"/>
      <c r="G470"/>
    </row>
    <row r="471" spans="2:7" x14ac:dyDescent="0.2">
      <c r="B471"/>
      <c r="C471"/>
      <c r="D471"/>
      <c r="E471"/>
      <c r="F471"/>
      <c r="G471"/>
    </row>
    <row r="472" spans="2:7" x14ac:dyDescent="0.2">
      <c r="B472"/>
      <c r="C472"/>
      <c r="D472"/>
      <c r="E472"/>
      <c r="F472"/>
      <c r="G472"/>
    </row>
    <row r="473" spans="2:7" x14ac:dyDescent="0.2">
      <c r="B473"/>
      <c r="C473"/>
      <c r="D473"/>
      <c r="E473"/>
      <c r="F473"/>
      <c r="G473"/>
    </row>
    <row r="474" spans="2:7" x14ac:dyDescent="0.2">
      <c r="B474"/>
      <c r="C474"/>
      <c r="D474"/>
      <c r="E474"/>
      <c r="F474"/>
      <c r="G474"/>
    </row>
    <row r="475" spans="2:7" x14ac:dyDescent="0.2">
      <c r="B475"/>
      <c r="C475"/>
      <c r="D475"/>
      <c r="E475"/>
      <c r="F475"/>
      <c r="G475"/>
    </row>
    <row r="476" spans="2:7" x14ac:dyDescent="0.2">
      <c r="B476"/>
      <c r="C476"/>
      <c r="D476"/>
      <c r="E476"/>
      <c r="F476"/>
      <c r="G476"/>
    </row>
    <row r="477" spans="2:7" x14ac:dyDescent="0.2">
      <c r="B477"/>
      <c r="C477"/>
      <c r="D477"/>
      <c r="E477"/>
      <c r="F477"/>
      <c r="G477"/>
    </row>
    <row r="478" spans="2:7" x14ac:dyDescent="0.2">
      <c r="B478"/>
      <c r="C478"/>
      <c r="D478"/>
      <c r="E478"/>
      <c r="F478"/>
      <c r="G478"/>
    </row>
    <row r="479" spans="2:7" x14ac:dyDescent="0.2">
      <c r="B479"/>
      <c r="C479"/>
      <c r="D479"/>
      <c r="E479"/>
      <c r="F479"/>
      <c r="G479"/>
    </row>
    <row r="480" spans="2:7" x14ac:dyDescent="0.2">
      <c r="B480"/>
      <c r="C480"/>
      <c r="D480"/>
      <c r="E480"/>
      <c r="F480"/>
      <c r="G480"/>
    </row>
    <row r="481" spans="2:7" x14ac:dyDescent="0.2">
      <c r="B481"/>
      <c r="C481"/>
      <c r="D481"/>
      <c r="E481"/>
      <c r="F481"/>
      <c r="G481"/>
    </row>
    <row r="482" spans="2:7" x14ac:dyDescent="0.2">
      <c r="B482"/>
      <c r="C482"/>
      <c r="D482"/>
      <c r="E482"/>
      <c r="F482"/>
      <c r="G482"/>
    </row>
    <row r="483" spans="2:7" x14ac:dyDescent="0.2">
      <c r="B483"/>
      <c r="C483"/>
      <c r="D483"/>
      <c r="E483"/>
      <c r="F483"/>
      <c r="G483"/>
    </row>
    <row r="484" spans="2:7" x14ac:dyDescent="0.2">
      <c r="B484"/>
      <c r="C484"/>
      <c r="D484"/>
      <c r="E484"/>
      <c r="F484"/>
      <c r="G484"/>
    </row>
    <row r="485" spans="2:7" x14ac:dyDescent="0.2">
      <c r="B485"/>
      <c r="C485"/>
      <c r="D485"/>
      <c r="E485"/>
      <c r="F485"/>
      <c r="G485"/>
    </row>
    <row r="486" spans="2:7" x14ac:dyDescent="0.2">
      <c r="B486"/>
      <c r="C486"/>
      <c r="D486"/>
      <c r="E486"/>
      <c r="F486"/>
      <c r="G486"/>
    </row>
    <row r="487" spans="2:7" x14ac:dyDescent="0.2">
      <c r="B487"/>
      <c r="C487"/>
      <c r="D487"/>
      <c r="E487"/>
      <c r="F487"/>
      <c r="G487"/>
    </row>
    <row r="488" spans="2:7" x14ac:dyDescent="0.2">
      <c r="B488"/>
      <c r="C488"/>
      <c r="D488"/>
      <c r="E488"/>
      <c r="F488"/>
      <c r="G488"/>
    </row>
    <row r="489" spans="2:7" x14ac:dyDescent="0.2">
      <c r="B489"/>
      <c r="C489"/>
      <c r="D489"/>
      <c r="E489"/>
      <c r="F489"/>
      <c r="G489"/>
    </row>
    <row r="490" spans="2:7" x14ac:dyDescent="0.2">
      <c r="B490"/>
      <c r="C490"/>
      <c r="D490"/>
      <c r="E490"/>
      <c r="F490"/>
      <c r="G490"/>
    </row>
    <row r="491" spans="2:7" x14ac:dyDescent="0.2">
      <c r="B491"/>
      <c r="C491"/>
      <c r="D491"/>
      <c r="E491"/>
      <c r="F491"/>
      <c r="G491"/>
    </row>
    <row r="492" spans="2:7" x14ac:dyDescent="0.2">
      <c r="B492"/>
      <c r="C492"/>
      <c r="D492"/>
      <c r="E492"/>
      <c r="F492"/>
      <c r="G492"/>
    </row>
    <row r="493" spans="2:7" x14ac:dyDescent="0.2">
      <c r="B493"/>
      <c r="C493"/>
      <c r="D493"/>
      <c r="E493"/>
      <c r="F493"/>
      <c r="G493"/>
    </row>
    <row r="494" spans="2:7" x14ac:dyDescent="0.2">
      <c r="B494"/>
      <c r="C494"/>
      <c r="D494"/>
      <c r="E494"/>
      <c r="F494"/>
      <c r="G494"/>
    </row>
    <row r="495" spans="2:7" x14ac:dyDescent="0.2">
      <c r="B495"/>
      <c r="C495"/>
      <c r="D495"/>
      <c r="E495"/>
      <c r="F495"/>
      <c r="G495"/>
    </row>
    <row r="496" spans="2:7" x14ac:dyDescent="0.2">
      <c r="B496"/>
      <c r="C496"/>
      <c r="D496"/>
      <c r="E496"/>
      <c r="F496"/>
      <c r="G496"/>
    </row>
    <row r="497" spans="2:7" x14ac:dyDescent="0.2">
      <c r="B497"/>
      <c r="C497"/>
      <c r="D497"/>
      <c r="E497"/>
      <c r="F497"/>
      <c r="G497"/>
    </row>
    <row r="498" spans="2:7" x14ac:dyDescent="0.2">
      <c r="B498"/>
      <c r="C498"/>
      <c r="D498"/>
      <c r="E498"/>
      <c r="F498"/>
      <c r="G498"/>
    </row>
    <row r="499" spans="2:7" x14ac:dyDescent="0.2">
      <c r="B499"/>
      <c r="C499"/>
      <c r="D499"/>
      <c r="E499"/>
      <c r="F499"/>
      <c r="G499"/>
    </row>
    <row r="500" spans="2:7" x14ac:dyDescent="0.2">
      <c r="B500"/>
      <c r="C500"/>
      <c r="D500"/>
      <c r="E500"/>
      <c r="F500"/>
      <c r="G500"/>
    </row>
    <row r="501" spans="2:7" x14ac:dyDescent="0.2">
      <c r="B501"/>
      <c r="C501"/>
      <c r="D501"/>
      <c r="E501"/>
      <c r="F501"/>
      <c r="G501"/>
    </row>
    <row r="502" spans="2:7" x14ac:dyDescent="0.2">
      <c r="B502"/>
      <c r="C502"/>
      <c r="D502"/>
      <c r="E502"/>
      <c r="F502"/>
      <c r="G502"/>
    </row>
    <row r="503" spans="2:7" x14ac:dyDescent="0.2">
      <c r="B503"/>
      <c r="C503"/>
      <c r="D503"/>
      <c r="E503"/>
      <c r="F503"/>
      <c r="G503"/>
    </row>
    <row r="504" spans="2:7" x14ac:dyDescent="0.2">
      <c r="B504"/>
      <c r="C504"/>
      <c r="D504"/>
      <c r="E504"/>
      <c r="F504"/>
      <c r="G504"/>
    </row>
    <row r="505" spans="2:7" x14ac:dyDescent="0.2">
      <c r="B505"/>
      <c r="C505"/>
      <c r="D505"/>
      <c r="E505"/>
      <c r="F505"/>
      <c r="G505"/>
    </row>
    <row r="506" spans="2:7" x14ac:dyDescent="0.2">
      <c r="B506"/>
      <c r="C506"/>
      <c r="D506"/>
      <c r="E506"/>
      <c r="F506"/>
      <c r="G506"/>
    </row>
    <row r="507" spans="2:7" x14ac:dyDescent="0.2">
      <c r="B507"/>
      <c r="C507"/>
      <c r="D507"/>
      <c r="E507"/>
      <c r="F507"/>
      <c r="G507"/>
    </row>
    <row r="508" spans="2:7" x14ac:dyDescent="0.2">
      <c r="B508"/>
      <c r="C508"/>
      <c r="D508"/>
      <c r="E508"/>
      <c r="F508"/>
      <c r="G508"/>
    </row>
    <row r="509" spans="2:7" x14ac:dyDescent="0.2">
      <c r="B509"/>
      <c r="C509"/>
      <c r="D509"/>
      <c r="E509"/>
      <c r="F509"/>
      <c r="G509"/>
    </row>
    <row r="510" spans="2:7" x14ac:dyDescent="0.2">
      <c r="B510"/>
      <c r="C510"/>
      <c r="D510"/>
      <c r="E510"/>
      <c r="F510"/>
      <c r="G510"/>
    </row>
    <row r="511" spans="2:7" x14ac:dyDescent="0.2">
      <c r="B511"/>
      <c r="C511"/>
      <c r="D511"/>
      <c r="E511"/>
      <c r="F511"/>
      <c r="G511"/>
    </row>
    <row r="512" spans="2:7" x14ac:dyDescent="0.2">
      <c r="B512"/>
      <c r="C512"/>
      <c r="D512"/>
      <c r="E512"/>
      <c r="F512"/>
      <c r="G512"/>
    </row>
    <row r="513" spans="2:7" x14ac:dyDescent="0.2">
      <c r="B513"/>
      <c r="C513"/>
      <c r="D513"/>
      <c r="E513"/>
      <c r="F513"/>
      <c r="G513"/>
    </row>
    <row r="514" spans="2:7" x14ac:dyDescent="0.2">
      <c r="B514"/>
      <c r="C514"/>
      <c r="D514"/>
      <c r="E514"/>
      <c r="F514"/>
      <c r="G514"/>
    </row>
    <row r="515" spans="2:7" x14ac:dyDescent="0.2">
      <c r="B515"/>
      <c r="C515"/>
      <c r="D515"/>
      <c r="E515"/>
      <c r="F515"/>
      <c r="G515"/>
    </row>
    <row r="516" spans="2:7" x14ac:dyDescent="0.2">
      <c r="B516"/>
      <c r="C516"/>
      <c r="D516"/>
      <c r="E516"/>
      <c r="F516"/>
      <c r="G516"/>
    </row>
    <row r="517" spans="2:7" x14ac:dyDescent="0.2">
      <c r="B517"/>
      <c r="C517"/>
      <c r="D517"/>
      <c r="E517"/>
      <c r="F517"/>
      <c r="G517"/>
    </row>
    <row r="518" spans="2:7" x14ac:dyDescent="0.2">
      <c r="B518"/>
      <c r="C518"/>
      <c r="D518"/>
      <c r="E518"/>
      <c r="F518"/>
      <c r="G518"/>
    </row>
    <row r="519" spans="2:7" x14ac:dyDescent="0.2">
      <c r="B519"/>
      <c r="C519"/>
      <c r="D519"/>
      <c r="E519"/>
      <c r="F519"/>
      <c r="G519"/>
    </row>
    <row r="520" spans="2:7" x14ac:dyDescent="0.2">
      <c r="B520"/>
      <c r="C520"/>
      <c r="D520"/>
      <c r="E520"/>
      <c r="F520"/>
      <c r="G520"/>
    </row>
    <row r="521" spans="2:7" x14ac:dyDescent="0.2">
      <c r="B521"/>
      <c r="C521"/>
      <c r="D521"/>
      <c r="E521"/>
      <c r="F521"/>
      <c r="G521"/>
    </row>
    <row r="522" spans="2:7" x14ac:dyDescent="0.2">
      <c r="B522"/>
      <c r="C522"/>
      <c r="D522"/>
      <c r="E522"/>
      <c r="F522"/>
      <c r="G522"/>
    </row>
    <row r="523" spans="2:7" x14ac:dyDescent="0.2">
      <c r="B523"/>
      <c r="C523"/>
      <c r="D523"/>
      <c r="E523"/>
      <c r="F523"/>
      <c r="G523"/>
    </row>
    <row r="524" spans="2:7" x14ac:dyDescent="0.2">
      <c r="B524"/>
      <c r="C524"/>
      <c r="D524"/>
      <c r="E524"/>
      <c r="F524"/>
      <c r="G524"/>
    </row>
    <row r="525" spans="2:7" x14ac:dyDescent="0.2">
      <c r="B525"/>
      <c r="C525"/>
      <c r="D525"/>
      <c r="E525"/>
      <c r="F525"/>
      <c r="G525"/>
    </row>
    <row r="526" spans="2:7" x14ac:dyDescent="0.2">
      <c r="B526"/>
      <c r="C526"/>
      <c r="D526"/>
      <c r="E526"/>
      <c r="F526"/>
      <c r="G526"/>
    </row>
    <row r="527" spans="2:7" x14ac:dyDescent="0.2">
      <c r="B527"/>
      <c r="C527"/>
      <c r="D527"/>
      <c r="E527"/>
      <c r="F527"/>
      <c r="G527"/>
    </row>
    <row r="528" spans="2:7" x14ac:dyDescent="0.2">
      <c r="B528"/>
      <c r="C528"/>
      <c r="D528"/>
      <c r="E528"/>
      <c r="F528"/>
      <c r="G528"/>
    </row>
    <row r="529" spans="2:7" x14ac:dyDescent="0.2">
      <c r="B529"/>
      <c r="C529"/>
      <c r="D529"/>
      <c r="E529"/>
      <c r="F529"/>
      <c r="G529"/>
    </row>
    <row r="530" spans="2:7" x14ac:dyDescent="0.2">
      <c r="B530"/>
      <c r="C530"/>
      <c r="D530"/>
      <c r="E530"/>
      <c r="F530"/>
      <c r="G530"/>
    </row>
    <row r="531" spans="2:7" x14ac:dyDescent="0.2">
      <c r="B531"/>
      <c r="C531"/>
      <c r="D531"/>
      <c r="E531"/>
      <c r="F531"/>
      <c r="G531"/>
    </row>
    <row r="532" spans="2:7" x14ac:dyDescent="0.2">
      <c r="B532"/>
      <c r="C532"/>
      <c r="D532"/>
      <c r="E532"/>
      <c r="F532"/>
      <c r="G532"/>
    </row>
    <row r="533" spans="2:7" x14ac:dyDescent="0.2">
      <c r="B533"/>
      <c r="C533"/>
      <c r="D533"/>
      <c r="E533"/>
      <c r="F533"/>
      <c r="G533"/>
    </row>
    <row r="534" spans="2:7" x14ac:dyDescent="0.2">
      <c r="B534"/>
      <c r="C534"/>
      <c r="D534"/>
      <c r="E534"/>
      <c r="F534"/>
      <c r="G534"/>
    </row>
    <row r="535" spans="2:7" x14ac:dyDescent="0.2">
      <c r="B535"/>
      <c r="C535"/>
      <c r="D535"/>
      <c r="E535"/>
      <c r="F535"/>
      <c r="G535"/>
    </row>
    <row r="536" spans="2:7" x14ac:dyDescent="0.2">
      <c r="B536"/>
      <c r="C536"/>
      <c r="D536"/>
      <c r="E536"/>
      <c r="F536"/>
      <c r="G536"/>
    </row>
    <row r="537" spans="2:7" x14ac:dyDescent="0.2">
      <c r="B537"/>
      <c r="C537"/>
      <c r="D537"/>
      <c r="E537"/>
      <c r="F537"/>
      <c r="G537"/>
    </row>
    <row r="538" spans="2:7" x14ac:dyDescent="0.2">
      <c r="B538"/>
      <c r="C538"/>
      <c r="D538"/>
      <c r="E538"/>
      <c r="F538"/>
      <c r="G538"/>
    </row>
    <row r="539" spans="2:7" x14ac:dyDescent="0.2">
      <c r="B539"/>
      <c r="C539"/>
      <c r="D539"/>
      <c r="E539"/>
      <c r="F539"/>
      <c r="G539"/>
    </row>
    <row r="540" spans="2:7" x14ac:dyDescent="0.2">
      <c r="B540"/>
      <c r="C540"/>
      <c r="D540"/>
      <c r="E540"/>
      <c r="F540"/>
      <c r="G540"/>
    </row>
    <row r="541" spans="2:7" x14ac:dyDescent="0.2">
      <c r="B541"/>
      <c r="C541"/>
      <c r="D541"/>
      <c r="E541"/>
      <c r="F541"/>
      <c r="G541"/>
    </row>
    <row r="542" spans="2:7" x14ac:dyDescent="0.2">
      <c r="B542"/>
      <c r="C542"/>
      <c r="D542"/>
      <c r="E542"/>
      <c r="F542"/>
      <c r="G542"/>
    </row>
    <row r="543" spans="2:7" x14ac:dyDescent="0.2">
      <c r="B543"/>
      <c r="C543"/>
      <c r="D543"/>
      <c r="E543"/>
      <c r="F543"/>
      <c r="G543"/>
    </row>
    <row r="544" spans="2:7" x14ac:dyDescent="0.2">
      <c r="B544"/>
      <c r="C544"/>
      <c r="D544"/>
      <c r="E544"/>
      <c r="F544"/>
      <c r="G544"/>
    </row>
    <row r="545" spans="2:7" x14ac:dyDescent="0.2">
      <c r="B545"/>
      <c r="C545"/>
      <c r="D545"/>
      <c r="E545"/>
      <c r="F545"/>
      <c r="G545"/>
    </row>
    <row r="546" spans="2:7" x14ac:dyDescent="0.2">
      <c r="B546"/>
      <c r="C546"/>
      <c r="D546"/>
      <c r="E546"/>
      <c r="F546"/>
      <c r="G546"/>
    </row>
    <row r="547" spans="2:7" x14ac:dyDescent="0.2">
      <c r="B547"/>
      <c r="C547"/>
      <c r="D547"/>
      <c r="E547"/>
      <c r="F547"/>
      <c r="G547"/>
    </row>
    <row r="548" spans="2:7" x14ac:dyDescent="0.2">
      <c r="B548"/>
      <c r="C548"/>
      <c r="D548"/>
      <c r="E548"/>
      <c r="F548"/>
      <c r="G548"/>
    </row>
    <row r="549" spans="2:7" x14ac:dyDescent="0.2">
      <c r="B549"/>
      <c r="C549"/>
      <c r="D549"/>
      <c r="E549"/>
      <c r="F549"/>
      <c r="G549"/>
    </row>
    <row r="550" spans="2:7" x14ac:dyDescent="0.2">
      <c r="B550"/>
      <c r="C550"/>
      <c r="D550"/>
      <c r="E550"/>
      <c r="F550"/>
      <c r="G550"/>
    </row>
    <row r="551" spans="2:7" x14ac:dyDescent="0.2">
      <c r="B551"/>
      <c r="C551"/>
      <c r="D551"/>
      <c r="E551"/>
      <c r="F551"/>
      <c r="G551"/>
    </row>
    <row r="552" spans="2:7" x14ac:dyDescent="0.2">
      <c r="B552"/>
      <c r="C552"/>
      <c r="D552"/>
      <c r="E552"/>
      <c r="F552"/>
      <c r="G552"/>
    </row>
    <row r="553" spans="2:7" x14ac:dyDescent="0.2">
      <c r="B553"/>
      <c r="C553"/>
      <c r="D553"/>
      <c r="E553"/>
      <c r="F553"/>
      <c r="G553"/>
    </row>
    <row r="554" spans="2:7" x14ac:dyDescent="0.2">
      <c r="B554"/>
      <c r="C554"/>
      <c r="D554"/>
      <c r="E554"/>
      <c r="F554"/>
      <c r="G554"/>
    </row>
    <row r="555" spans="2:7" x14ac:dyDescent="0.2">
      <c r="B555"/>
      <c r="C555"/>
      <c r="D555"/>
      <c r="E555"/>
      <c r="F555"/>
      <c r="G555"/>
    </row>
    <row r="556" spans="2:7" x14ac:dyDescent="0.2">
      <c r="B556"/>
      <c r="C556"/>
      <c r="D556"/>
      <c r="E556"/>
      <c r="F556"/>
      <c r="G556"/>
    </row>
    <row r="557" spans="2:7" x14ac:dyDescent="0.2">
      <c r="B557"/>
      <c r="C557"/>
      <c r="D557"/>
      <c r="E557"/>
      <c r="F557"/>
      <c r="G557"/>
    </row>
    <row r="558" spans="2:7" x14ac:dyDescent="0.2">
      <c r="B558"/>
      <c r="C558"/>
      <c r="D558"/>
      <c r="E558"/>
      <c r="F558"/>
      <c r="G558"/>
    </row>
    <row r="559" spans="2:7" x14ac:dyDescent="0.2">
      <c r="B559"/>
      <c r="C559"/>
      <c r="D559"/>
      <c r="E559"/>
      <c r="F559"/>
      <c r="G559"/>
    </row>
    <row r="560" spans="2:7" x14ac:dyDescent="0.2">
      <c r="B560"/>
      <c r="C560"/>
      <c r="D560"/>
      <c r="E560"/>
      <c r="F560"/>
      <c r="G560"/>
    </row>
    <row r="561" spans="2:7" x14ac:dyDescent="0.2">
      <c r="B561"/>
      <c r="C561"/>
      <c r="D561"/>
      <c r="E561"/>
      <c r="F561"/>
      <c r="G561"/>
    </row>
    <row r="562" spans="2:7" x14ac:dyDescent="0.2">
      <c r="B562"/>
      <c r="C562"/>
      <c r="D562"/>
      <c r="E562"/>
      <c r="F562"/>
      <c r="G562"/>
    </row>
    <row r="563" spans="2:7" x14ac:dyDescent="0.2">
      <c r="B563"/>
      <c r="C563"/>
      <c r="D563"/>
      <c r="E563"/>
      <c r="F563"/>
      <c r="G563"/>
    </row>
    <row r="564" spans="2:7" x14ac:dyDescent="0.2">
      <c r="B564"/>
      <c r="C564"/>
      <c r="D564"/>
      <c r="E564"/>
      <c r="F564"/>
      <c r="G564"/>
    </row>
    <row r="565" spans="2:7" x14ac:dyDescent="0.2">
      <c r="B565"/>
      <c r="C565"/>
      <c r="D565"/>
      <c r="E565"/>
      <c r="F565"/>
      <c r="G565"/>
    </row>
    <row r="566" spans="2:7" x14ac:dyDescent="0.2">
      <c r="B566"/>
      <c r="C566"/>
      <c r="D566"/>
      <c r="E566"/>
      <c r="F566"/>
      <c r="G566"/>
    </row>
    <row r="567" spans="2:7" x14ac:dyDescent="0.2">
      <c r="B567"/>
      <c r="C567"/>
      <c r="D567"/>
      <c r="E567"/>
      <c r="F567"/>
      <c r="G567"/>
    </row>
    <row r="568" spans="2:7" x14ac:dyDescent="0.2">
      <c r="B568"/>
      <c r="C568"/>
      <c r="D568"/>
      <c r="E568"/>
      <c r="F568"/>
      <c r="G568"/>
    </row>
    <row r="569" spans="2:7" x14ac:dyDescent="0.2">
      <c r="B569"/>
      <c r="C569"/>
      <c r="D569"/>
      <c r="E569"/>
      <c r="F569"/>
      <c r="G569"/>
    </row>
    <row r="570" spans="2:7" x14ac:dyDescent="0.2">
      <c r="B570"/>
      <c r="C570"/>
      <c r="D570"/>
      <c r="E570"/>
      <c r="F570"/>
      <c r="G570"/>
    </row>
    <row r="571" spans="2:7" x14ac:dyDescent="0.2">
      <c r="B571"/>
      <c r="C571"/>
      <c r="D571"/>
      <c r="E571"/>
      <c r="F571"/>
      <c r="G571"/>
    </row>
    <row r="572" spans="2:7" x14ac:dyDescent="0.2">
      <c r="B572"/>
      <c r="C572"/>
      <c r="D572"/>
      <c r="E572"/>
      <c r="F572"/>
      <c r="G572"/>
    </row>
    <row r="573" spans="2:7" x14ac:dyDescent="0.2">
      <c r="B573"/>
      <c r="C573"/>
      <c r="D573"/>
      <c r="E573"/>
      <c r="F573"/>
      <c r="G573"/>
    </row>
    <row r="574" spans="2:7" x14ac:dyDescent="0.2">
      <c r="B574"/>
      <c r="C574"/>
      <c r="D574"/>
      <c r="E574"/>
      <c r="F574"/>
      <c r="G574"/>
    </row>
    <row r="575" spans="2:7" x14ac:dyDescent="0.2">
      <c r="B575"/>
      <c r="C575"/>
      <c r="D575"/>
      <c r="E575"/>
      <c r="F575"/>
      <c r="G575"/>
    </row>
    <row r="576" spans="2:7" x14ac:dyDescent="0.2">
      <c r="B576"/>
      <c r="C576"/>
      <c r="D576"/>
      <c r="E576"/>
      <c r="F576"/>
      <c r="G576"/>
    </row>
    <row r="577" spans="2:7" x14ac:dyDescent="0.2">
      <c r="B577"/>
      <c r="C577"/>
      <c r="D577"/>
      <c r="E577"/>
      <c r="F577"/>
      <c r="G577"/>
    </row>
    <row r="578" spans="2:7" x14ac:dyDescent="0.2">
      <c r="B578"/>
      <c r="C578"/>
      <c r="D578"/>
      <c r="E578"/>
      <c r="F578"/>
      <c r="G578"/>
    </row>
    <row r="579" spans="2:7" x14ac:dyDescent="0.2">
      <c r="B579"/>
      <c r="C579"/>
      <c r="D579"/>
      <c r="E579"/>
      <c r="F579"/>
      <c r="G579"/>
    </row>
    <row r="580" spans="2:7" x14ac:dyDescent="0.2">
      <c r="B580"/>
      <c r="C580"/>
      <c r="D580"/>
      <c r="E580"/>
      <c r="F580"/>
      <c r="G580"/>
    </row>
    <row r="581" spans="2:7" x14ac:dyDescent="0.2">
      <c r="B581"/>
      <c r="C581"/>
      <c r="D581"/>
      <c r="E581"/>
      <c r="F581"/>
      <c r="G581"/>
    </row>
    <row r="582" spans="2:7" x14ac:dyDescent="0.2">
      <c r="B582"/>
      <c r="C582"/>
      <c r="D582"/>
      <c r="E582"/>
      <c r="F582"/>
      <c r="G582"/>
    </row>
    <row r="583" spans="2:7" x14ac:dyDescent="0.2">
      <c r="B583"/>
      <c r="C583"/>
      <c r="D583"/>
      <c r="E583"/>
      <c r="F583"/>
      <c r="G583"/>
    </row>
    <row r="584" spans="2:7" x14ac:dyDescent="0.2">
      <c r="B584"/>
      <c r="C584"/>
      <c r="D584"/>
      <c r="E584"/>
      <c r="F584"/>
      <c r="G584"/>
    </row>
    <row r="585" spans="2:7" x14ac:dyDescent="0.2">
      <c r="B585"/>
      <c r="C585"/>
      <c r="D585"/>
      <c r="E585"/>
      <c r="F585"/>
      <c r="G585"/>
    </row>
    <row r="586" spans="2:7" x14ac:dyDescent="0.2">
      <c r="B586"/>
      <c r="C586"/>
      <c r="D586"/>
      <c r="E586"/>
      <c r="F586"/>
      <c r="G586"/>
    </row>
    <row r="587" spans="2:7" x14ac:dyDescent="0.2">
      <c r="B587"/>
      <c r="C587"/>
      <c r="D587"/>
      <c r="E587"/>
      <c r="F587"/>
      <c r="G587"/>
    </row>
    <row r="588" spans="2:7" x14ac:dyDescent="0.2">
      <c r="B588"/>
      <c r="C588"/>
      <c r="D588"/>
      <c r="E588"/>
      <c r="F588"/>
      <c r="G588"/>
    </row>
    <row r="589" spans="2:7" x14ac:dyDescent="0.2">
      <c r="B589"/>
      <c r="C589"/>
      <c r="D589"/>
      <c r="E589"/>
      <c r="F589"/>
      <c r="G589"/>
    </row>
    <row r="590" spans="2:7" x14ac:dyDescent="0.2">
      <c r="B590"/>
      <c r="C590"/>
      <c r="D590"/>
      <c r="E590"/>
      <c r="F590"/>
      <c r="G590"/>
    </row>
    <row r="591" spans="2:7" x14ac:dyDescent="0.2">
      <c r="B591"/>
      <c r="C591"/>
      <c r="D591"/>
      <c r="E591"/>
      <c r="F591"/>
      <c r="G591"/>
    </row>
    <row r="592" spans="2:7" x14ac:dyDescent="0.2">
      <c r="B592"/>
      <c r="C592"/>
      <c r="D592"/>
      <c r="E592"/>
      <c r="F592"/>
      <c r="G592"/>
    </row>
    <row r="593" spans="2:7" x14ac:dyDescent="0.2">
      <c r="B593"/>
      <c r="C593"/>
      <c r="D593"/>
      <c r="E593"/>
      <c r="F593"/>
      <c r="G593"/>
    </row>
    <row r="594" spans="2:7" x14ac:dyDescent="0.2">
      <c r="B594"/>
      <c r="C594"/>
      <c r="D594"/>
      <c r="E594"/>
      <c r="F594"/>
      <c r="G594"/>
    </row>
    <row r="595" spans="2:7" x14ac:dyDescent="0.2">
      <c r="B595"/>
      <c r="C595"/>
      <c r="D595"/>
      <c r="E595"/>
      <c r="F595"/>
      <c r="G595"/>
    </row>
    <row r="596" spans="2:7" x14ac:dyDescent="0.2">
      <c r="B596"/>
      <c r="C596"/>
      <c r="D596"/>
      <c r="E596"/>
      <c r="F596"/>
      <c r="G596"/>
    </row>
    <row r="597" spans="2:7" x14ac:dyDescent="0.2">
      <c r="B597"/>
      <c r="C597"/>
      <c r="D597"/>
      <c r="E597"/>
      <c r="F597"/>
      <c r="G597"/>
    </row>
    <row r="598" spans="2:7" x14ac:dyDescent="0.2">
      <c r="B598"/>
      <c r="C598"/>
      <c r="D598"/>
      <c r="E598"/>
      <c r="F598"/>
      <c r="G598"/>
    </row>
    <row r="599" spans="2:7" x14ac:dyDescent="0.2">
      <c r="B599"/>
      <c r="C599"/>
      <c r="D599"/>
      <c r="E599"/>
      <c r="F599"/>
      <c r="G599"/>
    </row>
    <row r="600" spans="2:7" x14ac:dyDescent="0.2">
      <c r="B600"/>
      <c r="C600"/>
      <c r="D600"/>
      <c r="E600"/>
      <c r="F600"/>
      <c r="G600"/>
    </row>
    <row r="601" spans="2:7" x14ac:dyDescent="0.2">
      <c r="B601"/>
      <c r="C601"/>
      <c r="D601"/>
      <c r="E601"/>
      <c r="F601"/>
      <c r="G601"/>
    </row>
    <row r="602" spans="2:7" x14ac:dyDescent="0.2">
      <c r="B602"/>
      <c r="C602"/>
      <c r="D602"/>
      <c r="E602"/>
      <c r="F602"/>
      <c r="G602"/>
    </row>
    <row r="603" spans="2:7" x14ac:dyDescent="0.2">
      <c r="B603"/>
      <c r="C603"/>
      <c r="D603"/>
      <c r="E603"/>
      <c r="F603"/>
      <c r="G603"/>
    </row>
    <row r="604" spans="2:7" x14ac:dyDescent="0.2">
      <c r="B604"/>
      <c r="C604"/>
      <c r="D604"/>
      <c r="E604"/>
      <c r="F604"/>
      <c r="G604"/>
    </row>
    <row r="605" spans="2:7" x14ac:dyDescent="0.2">
      <c r="B605"/>
      <c r="C605"/>
      <c r="D605"/>
      <c r="E605"/>
      <c r="F605"/>
      <c r="G605"/>
    </row>
    <row r="606" spans="2:7" x14ac:dyDescent="0.2">
      <c r="B606"/>
      <c r="C606"/>
      <c r="D606"/>
      <c r="E606"/>
      <c r="F606"/>
      <c r="G606"/>
    </row>
    <row r="607" spans="2:7" x14ac:dyDescent="0.2">
      <c r="B607"/>
      <c r="C607"/>
      <c r="D607"/>
      <c r="E607"/>
      <c r="F607"/>
      <c r="G607"/>
    </row>
    <row r="608" spans="2:7" x14ac:dyDescent="0.2">
      <c r="B608"/>
      <c r="C608"/>
      <c r="D608"/>
      <c r="E608"/>
      <c r="F608"/>
      <c r="G608"/>
    </row>
    <row r="609" spans="2:7" x14ac:dyDescent="0.2">
      <c r="B609"/>
      <c r="C609"/>
      <c r="D609"/>
      <c r="E609"/>
      <c r="F609"/>
      <c r="G609"/>
    </row>
    <row r="610" spans="2:7" x14ac:dyDescent="0.2">
      <c r="B610"/>
      <c r="C610"/>
      <c r="D610"/>
      <c r="E610"/>
      <c r="F610"/>
      <c r="G610"/>
    </row>
    <row r="611" spans="2:7" x14ac:dyDescent="0.2">
      <c r="B611"/>
      <c r="C611"/>
      <c r="D611"/>
      <c r="E611"/>
      <c r="F611"/>
      <c r="G611"/>
    </row>
    <row r="612" spans="2:7" x14ac:dyDescent="0.2">
      <c r="B612"/>
      <c r="C612"/>
      <c r="D612"/>
      <c r="E612"/>
      <c r="F612"/>
      <c r="G612"/>
    </row>
    <row r="613" spans="2:7" x14ac:dyDescent="0.2">
      <c r="B613"/>
      <c r="C613"/>
      <c r="D613"/>
      <c r="E613"/>
      <c r="F613"/>
      <c r="G613"/>
    </row>
    <row r="614" spans="2:7" x14ac:dyDescent="0.2">
      <c r="B614"/>
      <c r="C614"/>
      <c r="D614"/>
      <c r="E614"/>
      <c r="F614"/>
      <c r="G614"/>
    </row>
    <row r="615" spans="2:7" x14ac:dyDescent="0.2">
      <c r="B615"/>
      <c r="C615"/>
      <c r="D615"/>
      <c r="E615"/>
      <c r="F615"/>
      <c r="G615"/>
    </row>
    <row r="616" spans="2:7" x14ac:dyDescent="0.2">
      <c r="B616"/>
      <c r="C616"/>
      <c r="D616"/>
      <c r="E616"/>
      <c r="F616"/>
      <c r="G616"/>
    </row>
    <row r="617" spans="2:7" x14ac:dyDescent="0.2">
      <c r="B617"/>
      <c r="C617"/>
      <c r="D617"/>
      <c r="E617"/>
      <c r="F617"/>
      <c r="G617"/>
    </row>
    <row r="618" spans="2:7" x14ac:dyDescent="0.2">
      <c r="B618"/>
      <c r="C618"/>
      <c r="D618"/>
      <c r="E618"/>
      <c r="F618"/>
      <c r="G618"/>
    </row>
    <row r="619" spans="2:7" x14ac:dyDescent="0.2">
      <c r="B619"/>
      <c r="C619"/>
      <c r="D619"/>
      <c r="E619"/>
      <c r="F619"/>
      <c r="G619"/>
    </row>
    <row r="620" spans="2:7" x14ac:dyDescent="0.2">
      <c r="B620"/>
      <c r="C620"/>
      <c r="D620"/>
      <c r="E620"/>
      <c r="F620"/>
      <c r="G620"/>
    </row>
    <row r="621" spans="2:7" x14ac:dyDescent="0.2">
      <c r="B621"/>
      <c r="C621"/>
      <c r="D621"/>
      <c r="E621"/>
      <c r="F621"/>
      <c r="G621"/>
    </row>
    <row r="622" spans="2:7" x14ac:dyDescent="0.2">
      <c r="B622"/>
      <c r="C622"/>
      <c r="D622"/>
      <c r="E622"/>
      <c r="F622"/>
      <c r="G622"/>
    </row>
    <row r="623" spans="2:7" x14ac:dyDescent="0.2">
      <c r="B623"/>
      <c r="C623"/>
      <c r="D623"/>
      <c r="E623"/>
      <c r="F623"/>
      <c r="G623"/>
    </row>
    <row r="624" spans="2:7" x14ac:dyDescent="0.2">
      <c r="B624"/>
      <c r="C624"/>
      <c r="D624"/>
      <c r="E624"/>
      <c r="F624"/>
      <c r="G624"/>
    </row>
    <row r="625" spans="2:7" x14ac:dyDescent="0.2">
      <c r="B625"/>
      <c r="C625"/>
      <c r="D625"/>
      <c r="E625"/>
      <c r="F625"/>
      <c r="G625"/>
    </row>
    <row r="626" spans="2:7" x14ac:dyDescent="0.2">
      <c r="B626"/>
      <c r="C626"/>
      <c r="D626"/>
      <c r="E626"/>
      <c r="F626"/>
      <c r="G626"/>
    </row>
    <row r="627" spans="2:7" x14ac:dyDescent="0.2">
      <c r="B627"/>
      <c r="C627"/>
      <c r="D627"/>
      <c r="E627"/>
      <c r="F627"/>
      <c r="G627"/>
    </row>
    <row r="628" spans="2:7" x14ac:dyDescent="0.2">
      <c r="B628"/>
      <c r="C628"/>
      <c r="D628"/>
      <c r="E628"/>
      <c r="F628"/>
      <c r="G628"/>
    </row>
    <row r="629" spans="2:7" x14ac:dyDescent="0.2">
      <c r="B629"/>
      <c r="C629"/>
      <c r="D629"/>
      <c r="E629"/>
      <c r="F629"/>
      <c r="G629"/>
    </row>
    <row r="630" spans="2:7" x14ac:dyDescent="0.2">
      <c r="B630"/>
      <c r="C630"/>
      <c r="D630"/>
      <c r="E630"/>
      <c r="F630"/>
      <c r="G630"/>
    </row>
    <row r="631" spans="2:7" x14ac:dyDescent="0.2">
      <c r="B631"/>
      <c r="C631"/>
      <c r="D631"/>
      <c r="E631"/>
      <c r="F631"/>
      <c r="G631"/>
    </row>
    <row r="632" spans="2:7" x14ac:dyDescent="0.2">
      <c r="B632"/>
      <c r="C632"/>
      <c r="D632"/>
      <c r="E632"/>
      <c r="F632"/>
      <c r="G632"/>
    </row>
    <row r="633" spans="2:7" x14ac:dyDescent="0.2">
      <c r="B633"/>
      <c r="C633"/>
      <c r="D633"/>
      <c r="E633"/>
      <c r="F633"/>
      <c r="G633"/>
    </row>
    <row r="634" spans="2:7" x14ac:dyDescent="0.2">
      <c r="B634"/>
      <c r="C634"/>
      <c r="D634"/>
      <c r="E634"/>
      <c r="F634"/>
      <c r="G634"/>
    </row>
    <row r="635" spans="2:7" x14ac:dyDescent="0.2">
      <c r="B635"/>
      <c r="C635"/>
      <c r="D635"/>
      <c r="E635"/>
      <c r="F635"/>
      <c r="G635"/>
    </row>
    <row r="636" spans="2:7" x14ac:dyDescent="0.2">
      <c r="B636"/>
      <c r="C636"/>
      <c r="D636"/>
      <c r="E636"/>
      <c r="F636"/>
      <c r="G636"/>
    </row>
    <row r="637" spans="2:7" x14ac:dyDescent="0.2">
      <c r="B637"/>
      <c r="C637"/>
      <c r="D637"/>
      <c r="E637"/>
      <c r="F637"/>
      <c r="G637"/>
    </row>
    <row r="638" spans="2:7" x14ac:dyDescent="0.2">
      <c r="B638"/>
      <c r="C638"/>
      <c r="D638"/>
      <c r="E638"/>
      <c r="F638"/>
      <c r="G638"/>
    </row>
    <row r="639" spans="2:7" x14ac:dyDescent="0.2">
      <c r="B639"/>
      <c r="C639"/>
      <c r="D639"/>
      <c r="E639"/>
      <c r="F639"/>
      <c r="G639"/>
    </row>
    <row r="640" spans="2:7" x14ac:dyDescent="0.2">
      <c r="B640"/>
      <c r="C640"/>
      <c r="D640"/>
      <c r="E640"/>
      <c r="F640"/>
      <c r="G640"/>
    </row>
    <row r="641" spans="2:7" x14ac:dyDescent="0.2">
      <c r="B641"/>
      <c r="C641"/>
      <c r="D641"/>
      <c r="E641"/>
      <c r="F641"/>
      <c r="G641"/>
    </row>
    <row r="642" spans="2:7" x14ac:dyDescent="0.2">
      <c r="B642"/>
      <c r="C642"/>
      <c r="D642"/>
      <c r="E642"/>
      <c r="F642"/>
      <c r="G642"/>
    </row>
    <row r="643" spans="2:7" x14ac:dyDescent="0.2">
      <c r="B643"/>
      <c r="C643"/>
      <c r="D643"/>
      <c r="E643"/>
      <c r="F643"/>
      <c r="G643"/>
    </row>
    <row r="644" spans="2:7" x14ac:dyDescent="0.2">
      <c r="B644"/>
      <c r="C644"/>
      <c r="D644"/>
      <c r="E644"/>
      <c r="F644"/>
      <c r="G644"/>
    </row>
    <row r="645" spans="2:7" x14ac:dyDescent="0.2">
      <c r="B645"/>
      <c r="C645"/>
      <c r="D645"/>
      <c r="E645"/>
      <c r="F645"/>
      <c r="G645"/>
    </row>
    <row r="646" spans="2:7" x14ac:dyDescent="0.2">
      <c r="B646"/>
      <c r="C646"/>
      <c r="D646"/>
      <c r="E646"/>
      <c r="F646"/>
      <c r="G646"/>
    </row>
    <row r="647" spans="2:7" x14ac:dyDescent="0.2">
      <c r="B647"/>
      <c r="C647"/>
      <c r="D647"/>
      <c r="E647"/>
      <c r="F647"/>
      <c r="G647"/>
    </row>
    <row r="648" spans="2:7" x14ac:dyDescent="0.2">
      <c r="B648"/>
      <c r="C648"/>
      <c r="D648"/>
      <c r="E648"/>
      <c r="F648"/>
      <c r="G648"/>
    </row>
    <row r="649" spans="2:7" x14ac:dyDescent="0.2">
      <c r="B649"/>
      <c r="C649"/>
      <c r="D649"/>
      <c r="E649"/>
      <c r="F649"/>
      <c r="G649"/>
    </row>
    <row r="650" spans="2:7" x14ac:dyDescent="0.2">
      <c r="B650"/>
      <c r="C650"/>
      <c r="D650"/>
      <c r="E650"/>
      <c r="F650"/>
      <c r="G650"/>
    </row>
    <row r="651" spans="2:7" x14ac:dyDescent="0.2">
      <c r="B651"/>
      <c r="C651"/>
      <c r="D651"/>
      <c r="E651"/>
      <c r="F651"/>
      <c r="G651"/>
    </row>
    <row r="652" spans="2:7" x14ac:dyDescent="0.2">
      <c r="B652"/>
      <c r="C652"/>
      <c r="D652"/>
      <c r="E652"/>
      <c r="F652"/>
      <c r="G652"/>
    </row>
    <row r="653" spans="2:7" x14ac:dyDescent="0.2">
      <c r="B653"/>
      <c r="C653"/>
      <c r="D653"/>
      <c r="E653"/>
      <c r="F653"/>
      <c r="G653"/>
    </row>
    <row r="654" spans="2:7" x14ac:dyDescent="0.2">
      <c r="B654"/>
      <c r="C654"/>
      <c r="D654"/>
      <c r="E654"/>
      <c r="F654"/>
      <c r="G654"/>
    </row>
    <row r="655" spans="2:7" x14ac:dyDescent="0.2">
      <c r="B655"/>
      <c r="C655"/>
      <c r="D655"/>
      <c r="E655"/>
      <c r="F655"/>
      <c r="G655"/>
    </row>
    <row r="656" spans="2:7" x14ac:dyDescent="0.2">
      <c r="B656"/>
      <c r="C656"/>
      <c r="D656"/>
      <c r="E656"/>
      <c r="F656"/>
      <c r="G656"/>
    </row>
    <row r="657" spans="2:7" x14ac:dyDescent="0.2">
      <c r="B657"/>
      <c r="C657"/>
      <c r="D657"/>
      <c r="E657"/>
      <c r="F657"/>
      <c r="G657"/>
    </row>
    <row r="658" spans="2:7" x14ac:dyDescent="0.2">
      <c r="B658"/>
      <c r="C658"/>
      <c r="D658"/>
      <c r="E658"/>
      <c r="F658"/>
      <c r="G658"/>
    </row>
    <row r="659" spans="2:7" x14ac:dyDescent="0.2">
      <c r="B659"/>
      <c r="C659"/>
      <c r="D659"/>
      <c r="E659"/>
      <c r="F659"/>
      <c r="G659"/>
    </row>
    <row r="660" spans="2:7" x14ac:dyDescent="0.2">
      <c r="B660"/>
      <c r="C660"/>
      <c r="D660"/>
      <c r="E660"/>
      <c r="F660"/>
      <c r="G660"/>
    </row>
    <row r="661" spans="2:7" x14ac:dyDescent="0.2">
      <c r="B661"/>
      <c r="C661"/>
      <c r="D661"/>
      <c r="E661"/>
      <c r="F661"/>
      <c r="G661"/>
    </row>
    <row r="662" spans="2:7" x14ac:dyDescent="0.2">
      <c r="B662"/>
      <c r="C662"/>
      <c r="D662"/>
      <c r="E662"/>
      <c r="F662"/>
      <c r="G662"/>
    </row>
    <row r="663" spans="2:7" x14ac:dyDescent="0.2">
      <c r="B663"/>
      <c r="C663"/>
      <c r="D663"/>
      <c r="E663"/>
      <c r="F663"/>
      <c r="G663"/>
    </row>
    <row r="664" spans="2:7" x14ac:dyDescent="0.2">
      <c r="B664"/>
      <c r="C664"/>
      <c r="D664"/>
      <c r="E664"/>
      <c r="F664"/>
      <c r="G664"/>
    </row>
    <row r="665" spans="2:7" x14ac:dyDescent="0.2">
      <c r="B665"/>
      <c r="C665"/>
      <c r="D665"/>
      <c r="E665"/>
      <c r="F665"/>
      <c r="G665"/>
    </row>
    <row r="666" spans="2:7" x14ac:dyDescent="0.2">
      <c r="B666"/>
      <c r="C666"/>
      <c r="D666"/>
      <c r="E666"/>
      <c r="F666"/>
      <c r="G666"/>
    </row>
    <row r="667" spans="2:7" x14ac:dyDescent="0.2">
      <c r="B667"/>
      <c r="C667"/>
      <c r="D667"/>
      <c r="E667"/>
      <c r="F667"/>
      <c r="G667"/>
    </row>
    <row r="668" spans="2:7" x14ac:dyDescent="0.2">
      <c r="B668"/>
      <c r="C668"/>
      <c r="D668"/>
      <c r="E668"/>
      <c r="F668"/>
      <c r="G668"/>
    </row>
    <row r="669" spans="2:7" x14ac:dyDescent="0.2">
      <c r="B669"/>
      <c r="C669"/>
      <c r="D669"/>
      <c r="E669"/>
      <c r="F669"/>
      <c r="G669"/>
    </row>
    <row r="670" spans="2:7" x14ac:dyDescent="0.2">
      <c r="B670"/>
      <c r="C670"/>
      <c r="D670"/>
      <c r="E670"/>
      <c r="F670"/>
      <c r="G670"/>
    </row>
    <row r="671" spans="2:7" x14ac:dyDescent="0.2">
      <c r="B671"/>
      <c r="C671"/>
      <c r="D671"/>
      <c r="E671"/>
      <c r="F671"/>
      <c r="G671"/>
    </row>
    <row r="672" spans="2:7" x14ac:dyDescent="0.2">
      <c r="B672"/>
      <c r="C672"/>
      <c r="D672"/>
      <c r="E672"/>
      <c r="F672"/>
      <c r="G672"/>
    </row>
    <row r="673" spans="2:7" x14ac:dyDescent="0.2">
      <c r="B673"/>
      <c r="C673"/>
      <c r="D673"/>
      <c r="E673"/>
      <c r="F673"/>
      <c r="G673"/>
    </row>
    <row r="674" spans="2:7" x14ac:dyDescent="0.2">
      <c r="B674"/>
      <c r="C674"/>
      <c r="D674"/>
      <c r="E674"/>
      <c r="F674"/>
      <c r="G674"/>
    </row>
    <row r="675" spans="2:7" x14ac:dyDescent="0.2">
      <c r="B675"/>
      <c r="C675"/>
      <c r="D675"/>
      <c r="E675"/>
      <c r="F675"/>
      <c r="G675"/>
    </row>
    <row r="676" spans="2:7" x14ac:dyDescent="0.2">
      <c r="B676"/>
      <c r="C676"/>
      <c r="D676"/>
      <c r="E676"/>
      <c r="F676"/>
      <c r="G676"/>
    </row>
    <row r="677" spans="2:7" x14ac:dyDescent="0.2">
      <c r="B677"/>
      <c r="C677"/>
      <c r="D677"/>
      <c r="E677"/>
      <c r="F677"/>
      <c r="G677"/>
    </row>
    <row r="678" spans="2:7" x14ac:dyDescent="0.2">
      <c r="B678"/>
      <c r="C678"/>
      <c r="D678"/>
      <c r="E678"/>
      <c r="F678"/>
      <c r="G678"/>
    </row>
    <row r="679" spans="2:7" x14ac:dyDescent="0.2">
      <c r="B679"/>
      <c r="C679"/>
      <c r="D679"/>
      <c r="E679"/>
      <c r="F679"/>
      <c r="G679"/>
    </row>
    <row r="680" spans="2:7" x14ac:dyDescent="0.2">
      <c r="B680"/>
      <c r="C680"/>
      <c r="D680"/>
      <c r="E680"/>
      <c r="F680"/>
      <c r="G680"/>
    </row>
    <row r="681" spans="2:7" x14ac:dyDescent="0.2">
      <c r="B681"/>
      <c r="C681"/>
      <c r="D681"/>
      <c r="E681"/>
      <c r="F681"/>
      <c r="G681"/>
    </row>
    <row r="682" spans="2:7" x14ac:dyDescent="0.2">
      <c r="B682"/>
      <c r="C682"/>
      <c r="D682"/>
      <c r="E682"/>
      <c r="F682"/>
      <c r="G682"/>
    </row>
    <row r="683" spans="2:7" x14ac:dyDescent="0.2">
      <c r="B683"/>
      <c r="C683"/>
      <c r="D683"/>
      <c r="E683"/>
      <c r="F683"/>
      <c r="G683"/>
    </row>
    <row r="684" spans="2:7" x14ac:dyDescent="0.2">
      <c r="B684"/>
      <c r="C684"/>
      <c r="D684"/>
      <c r="E684"/>
      <c r="F684"/>
      <c r="G684"/>
    </row>
    <row r="685" spans="2:7" x14ac:dyDescent="0.2">
      <c r="B685"/>
      <c r="C685"/>
      <c r="D685"/>
      <c r="E685"/>
      <c r="F685"/>
      <c r="G685"/>
    </row>
    <row r="686" spans="2:7" x14ac:dyDescent="0.2">
      <c r="B686"/>
      <c r="C686"/>
      <c r="D686"/>
      <c r="E686"/>
      <c r="F686"/>
      <c r="G686"/>
    </row>
    <row r="687" spans="2:7" x14ac:dyDescent="0.2">
      <c r="B687"/>
      <c r="C687"/>
      <c r="D687"/>
      <c r="E687"/>
      <c r="F687"/>
      <c r="G687"/>
    </row>
    <row r="688" spans="2:7" x14ac:dyDescent="0.2">
      <c r="B688"/>
      <c r="C688"/>
      <c r="D688"/>
      <c r="E688"/>
      <c r="F688"/>
      <c r="G688"/>
    </row>
    <row r="689" spans="2:7" x14ac:dyDescent="0.2">
      <c r="B689"/>
      <c r="C689"/>
      <c r="D689"/>
      <c r="E689"/>
      <c r="F689"/>
      <c r="G689"/>
    </row>
    <row r="690" spans="2:7" x14ac:dyDescent="0.2">
      <c r="B690"/>
      <c r="C690"/>
      <c r="D690"/>
      <c r="E690"/>
      <c r="F690"/>
      <c r="G690"/>
    </row>
    <row r="691" spans="2:7" x14ac:dyDescent="0.2">
      <c r="B691"/>
      <c r="C691"/>
      <c r="D691"/>
      <c r="E691"/>
      <c r="F691"/>
      <c r="G691"/>
    </row>
    <row r="692" spans="2:7" x14ac:dyDescent="0.2">
      <c r="B692"/>
      <c r="C692"/>
      <c r="D692"/>
      <c r="E692"/>
      <c r="F692"/>
      <c r="G692"/>
    </row>
    <row r="693" spans="2:7" x14ac:dyDescent="0.2">
      <c r="B693"/>
      <c r="C693"/>
      <c r="D693"/>
      <c r="E693"/>
      <c r="F693"/>
      <c r="G693"/>
    </row>
    <row r="694" spans="2:7" x14ac:dyDescent="0.2">
      <c r="B694"/>
      <c r="C694"/>
      <c r="D694"/>
      <c r="E694"/>
      <c r="F694"/>
      <c r="G694"/>
    </row>
    <row r="695" spans="2:7" x14ac:dyDescent="0.2">
      <c r="B695"/>
      <c r="C695"/>
      <c r="D695"/>
      <c r="E695"/>
      <c r="F695"/>
      <c r="G695"/>
    </row>
    <row r="696" spans="2:7" x14ac:dyDescent="0.2">
      <c r="B696"/>
      <c r="C696"/>
      <c r="D696"/>
      <c r="E696"/>
      <c r="F696"/>
      <c r="G696"/>
    </row>
    <row r="697" spans="2:7" x14ac:dyDescent="0.2">
      <c r="B697"/>
      <c r="C697"/>
      <c r="D697"/>
      <c r="E697"/>
      <c r="F697"/>
      <c r="G697"/>
    </row>
    <row r="698" spans="2:7" x14ac:dyDescent="0.2">
      <c r="B698"/>
      <c r="C698"/>
      <c r="D698"/>
      <c r="E698"/>
      <c r="F698"/>
      <c r="G698"/>
    </row>
    <row r="699" spans="2:7" x14ac:dyDescent="0.2">
      <c r="B699"/>
      <c r="C699"/>
      <c r="D699"/>
      <c r="E699"/>
      <c r="F699"/>
      <c r="G699"/>
    </row>
    <row r="700" spans="2:7" x14ac:dyDescent="0.2">
      <c r="B700"/>
      <c r="C700"/>
      <c r="D700"/>
      <c r="E700"/>
      <c r="F700"/>
      <c r="G700"/>
    </row>
    <row r="701" spans="2:7" x14ac:dyDescent="0.2">
      <c r="B701"/>
      <c r="C701"/>
      <c r="D701"/>
      <c r="E701"/>
      <c r="F701"/>
      <c r="G701"/>
    </row>
    <row r="702" spans="2:7" x14ac:dyDescent="0.2">
      <c r="B702"/>
      <c r="C702"/>
      <c r="D702"/>
      <c r="E702"/>
      <c r="F702"/>
      <c r="G702"/>
    </row>
    <row r="703" spans="2:7" x14ac:dyDescent="0.2">
      <c r="B703"/>
      <c r="C703"/>
      <c r="D703"/>
      <c r="E703"/>
      <c r="F703"/>
      <c r="G703"/>
    </row>
    <row r="704" spans="2:7" x14ac:dyDescent="0.2">
      <c r="B704"/>
      <c r="C704"/>
      <c r="D704"/>
      <c r="E704"/>
      <c r="F704"/>
      <c r="G704"/>
    </row>
    <row r="705" spans="2:7" x14ac:dyDescent="0.2">
      <c r="B705"/>
      <c r="C705"/>
      <c r="D705"/>
      <c r="E705"/>
      <c r="F705"/>
      <c r="G705"/>
    </row>
    <row r="706" spans="2:7" x14ac:dyDescent="0.2">
      <c r="B706"/>
      <c r="C706"/>
      <c r="D706"/>
      <c r="E706"/>
      <c r="F706"/>
      <c r="G706"/>
    </row>
    <row r="707" spans="2:7" x14ac:dyDescent="0.2">
      <c r="B707"/>
      <c r="C707"/>
      <c r="D707"/>
      <c r="E707"/>
      <c r="F707"/>
      <c r="G707"/>
    </row>
    <row r="708" spans="2:7" x14ac:dyDescent="0.2">
      <c r="B708"/>
      <c r="C708"/>
      <c r="D708"/>
      <c r="E708"/>
      <c r="F708"/>
      <c r="G708"/>
    </row>
    <row r="709" spans="2:7" x14ac:dyDescent="0.2">
      <c r="B709"/>
      <c r="C709"/>
      <c r="D709"/>
      <c r="E709"/>
      <c r="F709"/>
      <c r="G709"/>
    </row>
    <row r="710" spans="2:7" x14ac:dyDescent="0.2">
      <c r="B710"/>
      <c r="C710"/>
      <c r="D710"/>
      <c r="E710"/>
      <c r="F710"/>
      <c r="G710"/>
    </row>
    <row r="711" spans="2:7" x14ac:dyDescent="0.2">
      <c r="B711"/>
      <c r="C711"/>
      <c r="D711"/>
      <c r="E711"/>
      <c r="F711"/>
      <c r="G711"/>
    </row>
    <row r="712" spans="2:7" x14ac:dyDescent="0.2">
      <c r="B712"/>
      <c r="C712"/>
      <c r="D712"/>
      <c r="E712"/>
      <c r="F712"/>
      <c r="G712"/>
    </row>
    <row r="713" spans="2:7" x14ac:dyDescent="0.2">
      <c r="B713"/>
      <c r="C713"/>
      <c r="D713"/>
      <c r="E713"/>
      <c r="F713"/>
      <c r="G713"/>
    </row>
    <row r="714" spans="2:7" x14ac:dyDescent="0.2">
      <c r="B714"/>
      <c r="C714"/>
      <c r="D714"/>
      <c r="E714"/>
      <c r="F714"/>
      <c r="G714"/>
    </row>
    <row r="715" spans="2:7" x14ac:dyDescent="0.2">
      <c r="B715"/>
      <c r="C715"/>
      <c r="D715"/>
      <c r="E715"/>
      <c r="F715"/>
      <c r="G715"/>
    </row>
    <row r="716" spans="2:7" x14ac:dyDescent="0.2">
      <c r="B716"/>
      <c r="C716"/>
      <c r="D716"/>
      <c r="E716"/>
      <c r="F716"/>
      <c r="G716"/>
    </row>
    <row r="717" spans="2:7" x14ac:dyDescent="0.2">
      <c r="B717"/>
      <c r="C717"/>
      <c r="D717"/>
      <c r="E717"/>
      <c r="F717"/>
      <c r="G717"/>
    </row>
    <row r="718" spans="2:7" x14ac:dyDescent="0.2">
      <c r="B718"/>
      <c r="C718"/>
      <c r="D718"/>
      <c r="E718"/>
      <c r="F718"/>
      <c r="G718"/>
    </row>
    <row r="719" spans="2:7" x14ac:dyDescent="0.2">
      <c r="B719"/>
      <c r="C719"/>
      <c r="D719"/>
      <c r="E719"/>
      <c r="F719"/>
      <c r="G719"/>
    </row>
    <row r="720" spans="2:7" x14ac:dyDescent="0.2">
      <c r="B720"/>
      <c r="C720"/>
      <c r="D720"/>
      <c r="E720"/>
      <c r="F720"/>
      <c r="G720"/>
    </row>
    <row r="721" spans="2:7" x14ac:dyDescent="0.2">
      <c r="B721"/>
      <c r="C721"/>
      <c r="D721"/>
      <c r="E721"/>
      <c r="F721"/>
      <c r="G721"/>
    </row>
    <row r="722" spans="2:7" x14ac:dyDescent="0.2">
      <c r="B722"/>
      <c r="C722"/>
      <c r="D722"/>
      <c r="E722"/>
      <c r="F722"/>
      <c r="G722"/>
    </row>
    <row r="723" spans="2:7" x14ac:dyDescent="0.2">
      <c r="B723"/>
      <c r="C723"/>
      <c r="D723"/>
      <c r="E723"/>
      <c r="F723"/>
      <c r="G723"/>
    </row>
    <row r="724" spans="2:7" x14ac:dyDescent="0.2">
      <c r="B724"/>
      <c r="C724"/>
      <c r="D724"/>
      <c r="E724"/>
      <c r="F724"/>
      <c r="G724"/>
    </row>
    <row r="725" spans="2:7" x14ac:dyDescent="0.2">
      <c r="B725"/>
      <c r="C725"/>
      <c r="D725"/>
      <c r="E725"/>
      <c r="F725"/>
      <c r="G725"/>
    </row>
    <row r="726" spans="2:7" x14ac:dyDescent="0.2">
      <c r="B726"/>
      <c r="C726"/>
      <c r="D726"/>
      <c r="E726"/>
      <c r="F726"/>
      <c r="G726"/>
    </row>
    <row r="727" spans="2:7" x14ac:dyDescent="0.2">
      <c r="B727"/>
      <c r="C727"/>
      <c r="D727"/>
      <c r="E727"/>
      <c r="F727"/>
      <c r="G727"/>
    </row>
    <row r="728" spans="2:7" x14ac:dyDescent="0.2">
      <c r="B728"/>
      <c r="C728"/>
      <c r="D728"/>
      <c r="E728"/>
      <c r="F728"/>
      <c r="G728"/>
    </row>
    <row r="729" spans="2:7" x14ac:dyDescent="0.2">
      <c r="B729"/>
      <c r="C729"/>
      <c r="D729"/>
      <c r="E729"/>
      <c r="F729"/>
      <c r="G729"/>
    </row>
    <row r="730" spans="2:7" x14ac:dyDescent="0.2">
      <c r="B730"/>
      <c r="C730"/>
      <c r="D730"/>
      <c r="E730"/>
      <c r="F730"/>
      <c r="G730"/>
    </row>
    <row r="731" spans="2:7" x14ac:dyDescent="0.2">
      <c r="B731"/>
      <c r="C731"/>
      <c r="D731"/>
      <c r="E731"/>
      <c r="F731"/>
      <c r="G731"/>
    </row>
    <row r="732" spans="2:7" x14ac:dyDescent="0.2">
      <c r="B732"/>
      <c r="C732"/>
      <c r="D732"/>
      <c r="E732"/>
      <c r="F732"/>
      <c r="G732"/>
    </row>
    <row r="733" spans="2:7" x14ac:dyDescent="0.2">
      <c r="B733"/>
      <c r="C733"/>
      <c r="D733"/>
      <c r="E733"/>
      <c r="F733"/>
      <c r="G733"/>
    </row>
    <row r="734" spans="2:7" x14ac:dyDescent="0.2">
      <c r="B734"/>
      <c r="C734"/>
      <c r="D734"/>
      <c r="E734"/>
      <c r="F734"/>
      <c r="G734"/>
    </row>
    <row r="735" spans="2:7" x14ac:dyDescent="0.2">
      <c r="B735"/>
      <c r="C735"/>
      <c r="D735"/>
      <c r="E735"/>
      <c r="F735"/>
      <c r="G735"/>
    </row>
    <row r="736" spans="2:7" x14ac:dyDescent="0.2">
      <c r="B736"/>
      <c r="C736"/>
      <c r="D736"/>
      <c r="E736"/>
      <c r="F736"/>
      <c r="G736"/>
    </row>
    <row r="737" spans="2:7" x14ac:dyDescent="0.2">
      <c r="B737"/>
      <c r="C737"/>
      <c r="D737"/>
      <c r="E737"/>
      <c r="F737"/>
      <c r="G737"/>
    </row>
    <row r="738" spans="2:7" x14ac:dyDescent="0.2">
      <c r="B738"/>
      <c r="C738"/>
      <c r="D738"/>
      <c r="E738"/>
      <c r="F738"/>
      <c r="G738"/>
    </row>
    <row r="739" spans="2:7" x14ac:dyDescent="0.2">
      <c r="B739"/>
      <c r="C739"/>
      <c r="D739"/>
      <c r="E739"/>
      <c r="F739"/>
      <c r="G739"/>
    </row>
    <row r="740" spans="2:7" x14ac:dyDescent="0.2">
      <c r="B740"/>
      <c r="C740"/>
      <c r="D740"/>
      <c r="E740"/>
      <c r="F740"/>
      <c r="G740"/>
    </row>
    <row r="741" spans="2:7" x14ac:dyDescent="0.2">
      <c r="B741"/>
      <c r="C741"/>
      <c r="D741"/>
      <c r="E741"/>
      <c r="F741"/>
      <c r="G741"/>
    </row>
    <row r="742" spans="2:7" x14ac:dyDescent="0.2">
      <c r="B742"/>
      <c r="C742"/>
      <c r="D742"/>
      <c r="E742"/>
      <c r="F742"/>
      <c r="G742"/>
    </row>
    <row r="743" spans="2:7" x14ac:dyDescent="0.2">
      <c r="B743"/>
      <c r="C743"/>
      <c r="D743"/>
      <c r="E743"/>
      <c r="F743"/>
      <c r="G743"/>
    </row>
    <row r="744" spans="2:7" x14ac:dyDescent="0.2">
      <c r="B744"/>
      <c r="C744"/>
      <c r="D744"/>
      <c r="E744"/>
      <c r="F744"/>
      <c r="G744"/>
    </row>
    <row r="745" spans="2:7" x14ac:dyDescent="0.2">
      <c r="B745"/>
      <c r="C745"/>
      <c r="D745"/>
      <c r="E745"/>
      <c r="F745"/>
      <c r="G745"/>
    </row>
    <row r="746" spans="2:7" x14ac:dyDescent="0.2">
      <c r="B746"/>
      <c r="C746"/>
      <c r="D746"/>
      <c r="E746"/>
      <c r="F746"/>
      <c r="G746"/>
    </row>
    <row r="747" spans="2:7" x14ac:dyDescent="0.2">
      <c r="B747"/>
      <c r="C747"/>
      <c r="D747"/>
      <c r="E747"/>
      <c r="F747"/>
      <c r="G747"/>
    </row>
    <row r="748" spans="2:7" x14ac:dyDescent="0.2">
      <c r="B748"/>
      <c r="C748"/>
      <c r="D748"/>
      <c r="E748"/>
      <c r="F748"/>
      <c r="G748"/>
    </row>
    <row r="749" spans="2:7" x14ac:dyDescent="0.2">
      <c r="B749"/>
      <c r="C749"/>
      <c r="D749"/>
      <c r="E749"/>
      <c r="F749"/>
      <c r="G749"/>
    </row>
    <row r="750" spans="2:7" x14ac:dyDescent="0.2">
      <c r="B750"/>
      <c r="C750"/>
      <c r="D750"/>
      <c r="E750"/>
      <c r="F750"/>
      <c r="G750"/>
    </row>
    <row r="751" spans="2:7" x14ac:dyDescent="0.2">
      <c r="B751"/>
      <c r="C751"/>
      <c r="D751"/>
      <c r="E751"/>
      <c r="F751"/>
      <c r="G751"/>
    </row>
    <row r="752" spans="2:7" x14ac:dyDescent="0.2">
      <c r="B752"/>
      <c r="C752"/>
      <c r="D752"/>
      <c r="E752"/>
      <c r="F752"/>
      <c r="G752"/>
    </row>
    <row r="753" spans="2:7" x14ac:dyDescent="0.2">
      <c r="B753"/>
      <c r="C753"/>
      <c r="D753"/>
      <c r="E753"/>
      <c r="F753"/>
      <c r="G753"/>
    </row>
  </sheetData>
  <dataConsolidate/>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E44E0-70E7-A34B-B8DC-C21DCF2E6BFF}">
  <dimension ref="A1:E16"/>
  <sheetViews>
    <sheetView workbookViewId="0">
      <selection activeCell="A4" sqref="A4"/>
    </sheetView>
  </sheetViews>
  <sheetFormatPr baseColWidth="10" defaultColWidth="11.5" defaultRowHeight="15" x14ac:dyDescent="0.2"/>
  <cols>
    <col min="1" max="1" width="14" customWidth="1"/>
    <col min="2" max="2" width="72.5" customWidth="1"/>
    <col min="3" max="3" width="6.5" customWidth="1"/>
    <col min="4" max="4" width="9" customWidth="1"/>
    <col min="5" max="5" width="6.6640625" customWidth="1"/>
  </cols>
  <sheetData>
    <row r="1" spans="1:5" ht="17" thickTop="1" thickBot="1" x14ac:dyDescent="0.25">
      <c r="A1" s="15" t="s">
        <v>116</v>
      </c>
      <c r="B1" s="12" t="s">
        <v>117</v>
      </c>
      <c r="C1" s="7"/>
      <c r="D1" s="7"/>
      <c r="E1" s="7"/>
    </row>
    <row r="2" spans="1:5" ht="16" thickTop="1" x14ac:dyDescent="0.2">
      <c r="A2" s="7"/>
      <c r="B2" s="7"/>
      <c r="C2" s="7"/>
      <c r="D2" s="7"/>
      <c r="E2" s="7"/>
    </row>
    <row r="3" spans="1:5" x14ac:dyDescent="0.2">
      <c r="A3" s="8" t="s">
        <v>73</v>
      </c>
      <c r="B3" s="8" t="s">
        <v>74</v>
      </c>
      <c r="C3" s="8" t="s">
        <v>25</v>
      </c>
      <c r="D3" s="8" t="s">
        <v>27</v>
      </c>
      <c r="E3" s="9" t="s">
        <v>9</v>
      </c>
    </row>
    <row r="4" spans="1:5" x14ac:dyDescent="0.2">
      <c r="A4" s="10" t="str">
        <f t="array" ref="A4:E16">_xlfn._xlws.FILTER(Thematic_clusters_index!A2:E717,(Thematic_clusters_index!S2:S717='Specialist Topics'!B1)+(Thematic_clusters_index!T2:T717='Specialist Topics'!B1),"Courses labelled under the selected theme will appear here")</f>
        <v>Courses labelled under the selected theme will appear here</v>
      </c>
      <c r="B4" s="10" t="str">
        <v>Courses labelled under the selected theme will appear here</v>
      </c>
      <c r="C4" s="10" t="str">
        <v>Courses labelled under the selected theme will appear here</v>
      </c>
      <c r="D4" s="10" t="str">
        <v>Courses labelled under the selected theme will appear here</v>
      </c>
      <c r="E4" s="11" t="str">
        <v>Courses labelled under the selected theme will appear here</v>
      </c>
    </row>
    <row r="5" spans="1:5" x14ac:dyDescent="0.2">
      <c r="A5" t="str">
        <v>Courses labelled under the selected theme will appear here</v>
      </c>
      <c r="B5" t="str">
        <v>Courses labelled under the selected theme will appear here</v>
      </c>
      <c r="C5" t="str">
        <v>Courses labelled under the selected theme will appear here</v>
      </c>
      <c r="D5" t="str">
        <v>Courses labelled under the selected theme will appear here</v>
      </c>
      <c r="E5" t="str">
        <v>Courses labelled under the selected theme will appear here</v>
      </c>
    </row>
    <row r="6" spans="1:5" x14ac:dyDescent="0.2">
      <c r="A6" t="str">
        <v>Courses labelled under the selected theme will appear here</v>
      </c>
      <c r="B6" t="str">
        <v>Courses labelled under the selected theme will appear here</v>
      </c>
      <c r="C6" t="str">
        <v>Courses labelled under the selected theme will appear here</v>
      </c>
      <c r="D6" t="str">
        <v>Courses labelled under the selected theme will appear here</v>
      </c>
      <c r="E6" t="str">
        <v>Courses labelled under the selected theme will appear here</v>
      </c>
    </row>
    <row r="7" spans="1:5" x14ac:dyDescent="0.2">
      <c r="A7" t="str">
        <v>Courses labelled under the selected theme will appear here</v>
      </c>
      <c r="B7" t="str">
        <v>Courses labelled under the selected theme will appear here</v>
      </c>
      <c r="C7" t="str">
        <v>Courses labelled under the selected theme will appear here</v>
      </c>
      <c r="D7" t="str">
        <v>Courses labelled under the selected theme will appear here</v>
      </c>
      <c r="E7" t="str">
        <v>Courses labelled under the selected theme will appear here</v>
      </c>
    </row>
    <row r="8" spans="1:5" x14ac:dyDescent="0.2">
      <c r="A8" t="str">
        <v>Courses labelled under the selected theme will appear here</v>
      </c>
      <c r="B8" t="str">
        <v>Courses labelled under the selected theme will appear here</v>
      </c>
      <c r="C8" t="str">
        <v>Courses labelled under the selected theme will appear here</v>
      </c>
      <c r="D8" t="str">
        <v>Courses labelled under the selected theme will appear here</v>
      </c>
      <c r="E8" t="str">
        <v>Courses labelled under the selected theme will appear here</v>
      </c>
    </row>
    <row r="9" spans="1:5" x14ac:dyDescent="0.2">
      <c r="A9" t="str">
        <v>Courses labelled under the selected theme will appear here</v>
      </c>
      <c r="B9" t="str">
        <v>Courses labelled under the selected theme will appear here</v>
      </c>
      <c r="C9" t="str">
        <v>Courses labelled under the selected theme will appear here</v>
      </c>
      <c r="D9" t="str">
        <v>Courses labelled under the selected theme will appear here</v>
      </c>
      <c r="E9" t="str">
        <v>Courses labelled under the selected theme will appear here</v>
      </c>
    </row>
    <row r="10" spans="1:5" x14ac:dyDescent="0.2">
      <c r="A10" t="str">
        <v>Courses labelled under the selected theme will appear here</v>
      </c>
      <c r="B10" t="str">
        <v>Courses labelled under the selected theme will appear here</v>
      </c>
      <c r="C10" t="str">
        <v>Courses labelled under the selected theme will appear here</v>
      </c>
      <c r="D10" t="str">
        <v>Courses labelled under the selected theme will appear here</v>
      </c>
      <c r="E10" t="str">
        <v>Courses labelled under the selected theme will appear here</v>
      </c>
    </row>
    <row r="11" spans="1:5" x14ac:dyDescent="0.2">
      <c r="A11" t="str">
        <v>Courses labelled under the selected theme will appear here</v>
      </c>
      <c r="B11" t="str">
        <v>Courses labelled under the selected theme will appear here</v>
      </c>
      <c r="C11" t="str">
        <v>Courses labelled under the selected theme will appear here</v>
      </c>
      <c r="D11" t="str">
        <v>Courses labelled under the selected theme will appear here</v>
      </c>
      <c r="E11" t="str">
        <v>Courses labelled under the selected theme will appear here</v>
      </c>
    </row>
    <row r="12" spans="1:5" x14ac:dyDescent="0.2">
      <c r="A12" t="str">
        <v>Courses labelled under the selected theme will appear here</v>
      </c>
      <c r="B12" t="str">
        <v>Courses labelled under the selected theme will appear here</v>
      </c>
      <c r="C12" t="str">
        <v>Courses labelled under the selected theme will appear here</v>
      </c>
      <c r="D12" t="str">
        <v>Courses labelled under the selected theme will appear here</v>
      </c>
      <c r="E12" t="str">
        <v>Courses labelled under the selected theme will appear here</v>
      </c>
    </row>
    <row r="13" spans="1:5" x14ac:dyDescent="0.2">
      <c r="A13" t="str">
        <v>Courses labelled under the selected theme will appear here</v>
      </c>
      <c r="B13" t="str">
        <v>Courses labelled under the selected theme will appear here</v>
      </c>
      <c r="C13" t="str">
        <v>Courses labelled under the selected theme will appear here</v>
      </c>
      <c r="D13" t="str">
        <v>Courses labelled under the selected theme will appear here</v>
      </c>
      <c r="E13" t="str">
        <v>Courses labelled under the selected theme will appear here</v>
      </c>
    </row>
    <row r="14" spans="1:5" x14ac:dyDescent="0.2">
      <c r="A14" t="str">
        <v>Courses labelled under the selected theme will appear here</v>
      </c>
      <c r="B14" t="str">
        <v>Courses labelled under the selected theme will appear here</v>
      </c>
      <c r="C14" t="str">
        <v>Courses labelled under the selected theme will appear here</v>
      </c>
      <c r="D14" t="str">
        <v>Courses labelled under the selected theme will appear here</v>
      </c>
      <c r="E14" t="str">
        <v>Courses labelled under the selected theme will appear here</v>
      </c>
    </row>
    <row r="15" spans="1:5" x14ac:dyDescent="0.2">
      <c r="A15" t="str">
        <v>Courses labelled under the selected theme will appear here</v>
      </c>
      <c r="B15" t="str">
        <v>Courses labelled under the selected theme will appear here</v>
      </c>
      <c r="C15" t="str">
        <v>Courses labelled under the selected theme will appear here</v>
      </c>
      <c r="D15" t="str">
        <v>Courses labelled under the selected theme will appear here</v>
      </c>
      <c r="E15" t="str">
        <v>Courses labelled under the selected theme will appear here</v>
      </c>
    </row>
    <row r="16" spans="1:5" x14ac:dyDescent="0.2">
      <c r="A16" t="str">
        <v>Courses labelled under the selected theme will appear here</v>
      </c>
      <c r="B16" t="str">
        <v>Courses labelled under the selected theme will appear here</v>
      </c>
      <c r="C16" t="str">
        <v>Courses labelled under the selected theme will appear here</v>
      </c>
      <c r="D16" t="str">
        <v>Courses labelled under the selected theme will appear here</v>
      </c>
      <c r="E16" t="str">
        <v>Courses labelled under the selected theme will appear here</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C0AF79A-CDE8-9D41-89E3-8B631D9797CB}">
          <x14:formula1>
            <xm:f>Themes!$B$2:$B$30</xm:f>
          </x14:formula1>
          <xm:sqref>B1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717"/>
  <sheetViews>
    <sheetView zoomScaleNormal="100" workbookViewId="0">
      <pane xSplit="2" ySplit="1" topLeftCell="C2" activePane="bottomRight" state="frozen"/>
      <selection pane="topRight" activeCell="C1" sqref="C1"/>
      <selection pane="bottomLeft" activeCell="A2" sqref="A2"/>
      <selection pane="bottomRight" activeCell="D9" sqref="D9"/>
    </sheetView>
  </sheetViews>
  <sheetFormatPr baseColWidth="10" defaultColWidth="8.83203125" defaultRowHeight="15" x14ac:dyDescent="0.2"/>
  <cols>
    <col min="1" max="1" width="11.83203125" style="2" customWidth="1"/>
    <col min="2" max="2" width="87.5" style="4" customWidth="1"/>
    <col min="3" max="3" width="5.5" style="3" bestFit="1" customWidth="1"/>
    <col min="4" max="4" width="12.1640625" style="19" customWidth="1"/>
    <col min="5" max="5" width="9.5" customWidth="1"/>
    <col min="6" max="6" width="54.1640625" style="30" customWidth="1"/>
    <col min="7" max="7" width="3.6640625" style="21" customWidth="1"/>
    <col min="8" max="8" width="3.6640625" style="20" customWidth="1"/>
    <col min="9" max="9" width="2.83203125" style="16" customWidth="1"/>
    <col min="10" max="12" width="3.33203125" style="16" customWidth="1"/>
    <col min="13" max="13" width="3.33203125" style="17" customWidth="1"/>
    <col min="14" max="18" width="3.33203125" style="16" customWidth="1"/>
    <col min="19" max="19" width="24.6640625" style="3" customWidth="1"/>
    <col min="20" max="20" width="24.1640625" customWidth="1"/>
    <col min="21" max="21" width="16.5" style="4" customWidth="1"/>
    <col min="22" max="22" width="63.6640625" customWidth="1"/>
  </cols>
  <sheetData>
    <row r="1" spans="1:22" s="1" customFormat="1" ht="140" thickBot="1" x14ac:dyDescent="0.25">
      <c r="A1" s="1" t="s">
        <v>74</v>
      </c>
      <c r="B1" s="22" t="s">
        <v>73</v>
      </c>
      <c r="C1" s="24" t="s">
        <v>25</v>
      </c>
      <c r="D1" s="23" t="s">
        <v>27</v>
      </c>
      <c r="E1" s="1" t="s">
        <v>9</v>
      </c>
      <c r="F1" s="29" t="s">
        <v>21</v>
      </c>
      <c r="G1" s="28" t="s">
        <v>123</v>
      </c>
      <c r="H1" s="25" t="s">
        <v>124</v>
      </c>
      <c r="I1" s="26" t="s">
        <v>62</v>
      </c>
      <c r="J1" s="26" t="s">
        <v>64</v>
      </c>
      <c r="K1" s="26" t="s">
        <v>65</v>
      </c>
      <c r="L1" s="26" t="s">
        <v>66</v>
      </c>
      <c r="M1" s="26" t="s">
        <v>67</v>
      </c>
      <c r="N1" s="26" t="s">
        <v>68</v>
      </c>
      <c r="O1" s="26" t="s">
        <v>69</v>
      </c>
      <c r="P1" s="26" t="s">
        <v>70</v>
      </c>
      <c r="Q1" s="26" t="s">
        <v>71</v>
      </c>
      <c r="R1" s="26" t="s">
        <v>72</v>
      </c>
      <c r="S1" s="24" t="s">
        <v>118</v>
      </c>
      <c r="T1" s="1" t="s">
        <v>119</v>
      </c>
      <c r="U1" s="22" t="s">
        <v>120</v>
      </c>
      <c r="V1" s="1" t="s">
        <v>75</v>
      </c>
    </row>
    <row r="2" spans="1:22" s="1" customFormat="1" x14ac:dyDescent="0.2">
      <c r="A2" s="200" t="s">
        <v>125</v>
      </c>
      <c r="B2" s="201" t="s">
        <v>126</v>
      </c>
      <c r="C2" s="202">
        <v>1</v>
      </c>
      <c r="D2" s="203" t="str">
        <f>RIGHT(All_modules[[#This Row],[Code]], 1)</f>
        <v>2</v>
      </c>
      <c r="E2" s="202">
        <v>20</v>
      </c>
      <c r="F2" s="204" t="s">
        <v>127</v>
      </c>
      <c r="G2" s="205"/>
      <c r="H2" s="206">
        <v>4</v>
      </c>
      <c r="I2" s="207"/>
      <c r="J2" s="207"/>
      <c r="K2" s="207"/>
      <c r="L2" s="207" t="s">
        <v>128</v>
      </c>
      <c r="M2" s="207" t="s">
        <v>128</v>
      </c>
      <c r="N2" s="207" t="s">
        <v>128</v>
      </c>
      <c r="O2" s="207"/>
      <c r="P2" s="207"/>
      <c r="Q2" s="207"/>
      <c r="R2" s="208"/>
      <c r="S2" s="209"/>
      <c r="T2" s="208"/>
      <c r="U2" s="210"/>
      <c r="V2" s="205"/>
    </row>
    <row r="3" spans="1:22" s="1" customFormat="1" x14ac:dyDescent="0.2">
      <c r="A3" s="211" t="s">
        <v>129</v>
      </c>
      <c r="B3" s="212" t="s">
        <v>130</v>
      </c>
      <c r="C3" s="213">
        <v>1</v>
      </c>
      <c r="D3" s="203" t="str">
        <f>RIGHT(All_modules[[#This Row],[Code]], 1)</f>
        <v>1</v>
      </c>
      <c r="E3" s="213">
        <v>20</v>
      </c>
      <c r="F3" s="214" t="s">
        <v>127</v>
      </c>
      <c r="G3" s="215"/>
      <c r="H3" s="216">
        <v>4</v>
      </c>
      <c r="I3" s="217"/>
      <c r="J3" s="217"/>
      <c r="K3" s="217"/>
      <c r="L3" s="217"/>
      <c r="M3" s="217"/>
      <c r="N3" s="217" t="s">
        <v>128</v>
      </c>
      <c r="O3" s="217"/>
      <c r="P3" s="217"/>
      <c r="Q3" s="217"/>
      <c r="R3" s="218"/>
      <c r="S3" s="219" t="s">
        <v>131</v>
      </c>
      <c r="T3" s="218"/>
      <c r="U3" s="220"/>
      <c r="V3" s="215"/>
    </row>
    <row r="4" spans="1:22" s="1" customFormat="1" x14ac:dyDescent="0.2">
      <c r="A4" s="211" t="s">
        <v>132</v>
      </c>
      <c r="B4" s="212" t="s">
        <v>133</v>
      </c>
      <c r="C4" s="221">
        <v>2</v>
      </c>
      <c r="D4" s="203" t="str">
        <f>RIGHT(All_modules[[#This Row],[Code]], 1)</f>
        <v>2</v>
      </c>
      <c r="E4" s="215">
        <v>20</v>
      </c>
      <c r="F4" s="214" t="s">
        <v>127</v>
      </c>
      <c r="G4" s="219"/>
      <c r="H4" s="216">
        <v>4</v>
      </c>
      <c r="I4" s="217"/>
      <c r="J4" s="217"/>
      <c r="K4" s="217"/>
      <c r="L4" s="217"/>
      <c r="M4" s="217"/>
      <c r="N4" s="217" t="s">
        <v>128</v>
      </c>
      <c r="O4" s="217"/>
      <c r="P4" s="217"/>
      <c r="Q4" s="217"/>
      <c r="R4" s="215"/>
      <c r="S4" s="219" t="s">
        <v>134</v>
      </c>
      <c r="T4" s="201"/>
      <c r="U4" s="220"/>
      <c r="V4" s="215"/>
    </row>
    <row r="5" spans="1:22" s="1" customFormat="1" x14ac:dyDescent="0.2">
      <c r="A5" s="211" t="s">
        <v>135</v>
      </c>
      <c r="B5" s="212" t="s">
        <v>136</v>
      </c>
      <c r="C5" s="221">
        <v>2</v>
      </c>
      <c r="D5" s="203" t="str">
        <f>RIGHT(All_modules[[#This Row],[Code]], 1)</f>
        <v>1</v>
      </c>
      <c r="E5" s="215">
        <v>20</v>
      </c>
      <c r="F5" s="214" t="s">
        <v>127</v>
      </c>
      <c r="G5" s="215"/>
      <c r="H5" s="216">
        <v>4</v>
      </c>
      <c r="I5" s="217"/>
      <c r="J5" s="217"/>
      <c r="K5" s="217"/>
      <c r="L5" s="217" t="s">
        <v>128</v>
      </c>
      <c r="M5" s="217"/>
      <c r="N5" s="217"/>
      <c r="O5" s="217"/>
      <c r="P5" s="217"/>
      <c r="Q5" s="217"/>
      <c r="R5" s="215"/>
      <c r="S5" s="219" t="s">
        <v>137</v>
      </c>
      <c r="T5" s="201"/>
      <c r="U5" s="220"/>
      <c r="V5" s="215"/>
    </row>
    <row r="6" spans="1:22" s="1" customFormat="1" x14ac:dyDescent="0.2">
      <c r="A6" s="211" t="s">
        <v>138</v>
      </c>
      <c r="B6" s="212" t="s">
        <v>139</v>
      </c>
      <c r="C6" s="221">
        <v>1</v>
      </c>
      <c r="D6" s="203" t="str">
        <f>RIGHT(All_modules[[#This Row],[Code]], 1)</f>
        <v>1</v>
      </c>
      <c r="E6" s="215">
        <v>10</v>
      </c>
      <c r="F6" s="214" t="s">
        <v>140</v>
      </c>
      <c r="G6" s="222"/>
      <c r="H6" s="216"/>
      <c r="I6" s="223"/>
      <c r="J6" s="223"/>
      <c r="K6" s="223"/>
      <c r="L6" s="223"/>
      <c r="M6" s="223"/>
      <c r="N6" s="223"/>
      <c r="O6" s="223"/>
      <c r="P6" s="223"/>
      <c r="Q6" s="223" t="s">
        <v>128</v>
      </c>
      <c r="R6" s="222"/>
      <c r="S6" s="219"/>
      <c r="T6" s="201"/>
      <c r="U6" s="220"/>
      <c r="V6" s="215"/>
    </row>
    <row r="7" spans="1:22" s="27" customFormat="1" x14ac:dyDescent="0.2">
      <c r="A7" s="211" t="s">
        <v>141</v>
      </c>
      <c r="B7" s="212" t="s">
        <v>142</v>
      </c>
      <c r="C7" s="213">
        <v>1</v>
      </c>
      <c r="D7" s="203" t="str">
        <f>RIGHT(All_modules[[#This Row],[Code]], 1)</f>
        <v>2</v>
      </c>
      <c r="E7" s="213">
        <v>10</v>
      </c>
      <c r="F7" s="214" t="s">
        <v>140</v>
      </c>
      <c r="G7" s="222"/>
      <c r="H7" s="216"/>
      <c r="I7" s="223"/>
      <c r="J7" s="223"/>
      <c r="K7" s="223"/>
      <c r="L7" s="223"/>
      <c r="M7" s="223"/>
      <c r="N7" s="223"/>
      <c r="O7" s="223" t="s">
        <v>128</v>
      </c>
      <c r="P7" s="223"/>
      <c r="Q7" s="223"/>
      <c r="R7" s="224"/>
      <c r="S7" s="219" t="s">
        <v>143</v>
      </c>
      <c r="T7" s="218"/>
      <c r="U7" s="220"/>
      <c r="V7" s="215"/>
    </row>
    <row r="8" spans="1:22" s="1" customFormat="1" x14ac:dyDescent="0.2">
      <c r="A8" s="211" t="s">
        <v>144</v>
      </c>
      <c r="B8" s="212" t="s">
        <v>145</v>
      </c>
      <c r="C8" s="213">
        <v>1</v>
      </c>
      <c r="D8" s="203" t="str">
        <f>RIGHT(All_modules[[#This Row],[Code]], 1)</f>
        <v>2</v>
      </c>
      <c r="E8" s="213">
        <v>10</v>
      </c>
      <c r="F8" s="214" t="s">
        <v>140</v>
      </c>
      <c r="G8" s="222"/>
      <c r="H8" s="216"/>
      <c r="I8" s="223"/>
      <c r="J8" s="223"/>
      <c r="K8" s="225"/>
      <c r="L8" s="223"/>
      <c r="M8" s="223" t="s">
        <v>128</v>
      </c>
      <c r="N8" s="223"/>
      <c r="O8" s="223"/>
      <c r="P8" s="223"/>
      <c r="Q8" s="223"/>
      <c r="R8" s="224"/>
      <c r="S8" s="219" t="s">
        <v>146</v>
      </c>
      <c r="T8" s="218"/>
      <c r="U8" s="220"/>
      <c r="V8" s="215"/>
    </row>
    <row r="9" spans="1:22" s="1" customFormat="1" x14ac:dyDescent="0.2">
      <c r="A9" s="211" t="s">
        <v>147</v>
      </c>
      <c r="B9" s="212" t="s">
        <v>148</v>
      </c>
      <c r="C9" s="213">
        <v>1</v>
      </c>
      <c r="D9" s="203" t="str">
        <f>RIGHT(All_modules[[#This Row],[Code]], 1)</f>
        <v>2</v>
      </c>
      <c r="E9" s="213">
        <v>10</v>
      </c>
      <c r="F9" s="214" t="s">
        <v>140</v>
      </c>
      <c r="G9" s="222"/>
      <c r="H9" s="216"/>
      <c r="I9" s="223"/>
      <c r="J9" s="223"/>
      <c r="K9" s="226"/>
      <c r="L9" s="223"/>
      <c r="M9" s="223" t="s">
        <v>128</v>
      </c>
      <c r="N9" s="223"/>
      <c r="O9" s="223"/>
      <c r="P9" s="223"/>
      <c r="Q9" s="223"/>
      <c r="R9" s="224"/>
      <c r="S9" s="219" t="s">
        <v>146</v>
      </c>
      <c r="T9" s="218"/>
      <c r="U9" s="220"/>
      <c r="V9" s="215"/>
    </row>
    <row r="10" spans="1:22" s="1" customFormat="1" x14ac:dyDescent="0.2">
      <c r="A10" s="211" t="s">
        <v>149</v>
      </c>
      <c r="B10" s="212" t="s">
        <v>150</v>
      </c>
      <c r="C10" s="213">
        <v>1</v>
      </c>
      <c r="D10" s="203" t="str">
        <f>RIGHT(All_modules[[#This Row],[Code]], 1)</f>
        <v>B</v>
      </c>
      <c r="E10" s="213">
        <v>10</v>
      </c>
      <c r="F10" s="214" t="s">
        <v>140</v>
      </c>
      <c r="G10" s="222"/>
      <c r="H10" s="216"/>
      <c r="I10" s="223"/>
      <c r="J10" s="223"/>
      <c r="K10" s="223"/>
      <c r="L10" s="223"/>
      <c r="M10" s="223" t="s">
        <v>128</v>
      </c>
      <c r="N10" s="223"/>
      <c r="O10" s="223"/>
      <c r="P10" s="223"/>
      <c r="Q10" s="223"/>
      <c r="R10" s="224"/>
      <c r="S10" s="219" t="s">
        <v>146</v>
      </c>
      <c r="T10" s="218"/>
      <c r="U10" s="220"/>
      <c r="V10" s="215"/>
    </row>
    <row r="11" spans="1:22" s="1" customFormat="1" x14ac:dyDescent="0.2">
      <c r="A11" s="211" t="s">
        <v>151</v>
      </c>
      <c r="B11" s="212" t="s">
        <v>152</v>
      </c>
      <c r="C11" s="221">
        <v>1</v>
      </c>
      <c r="D11" s="203" t="str">
        <f>RIGHT(All_modules[[#This Row],[Code]], 1)</f>
        <v>2</v>
      </c>
      <c r="E11" s="213">
        <v>10</v>
      </c>
      <c r="F11" s="214" t="s">
        <v>140</v>
      </c>
      <c r="G11" s="222"/>
      <c r="H11" s="216"/>
      <c r="I11" s="223"/>
      <c r="J11" s="223"/>
      <c r="K11" s="223"/>
      <c r="L11" s="223"/>
      <c r="M11" s="223" t="s">
        <v>128</v>
      </c>
      <c r="N11" s="223"/>
      <c r="O11" s="223"/>
      <c r="P11" s="223"/>
      <c r="Q11" s="223"/>
      <c r="R11" s="222"/>
      <c r="S11" s="219" t="s">
        <v>146</v>
      </c>
      <c r="T11" s="201"/>
      <c r="U11" s="220"/>
      <c r="V11" s="215" t="s">
        <v>153</v>
      </c>
    </row>
    <row r="12" spans="1:22" s="1" customFormat="1" x14ac:dyDescent="0.2">
      <c r="A12" s="211" t="s">
        <v>154</v>
      </c>
      <c r="B12" s="212" t="s">
        <v>155</v>
      </c>
      <c r="C12" s="213">
        <v>2</v>
      </c>
      <c r="D12" s="203" t="str">
        <f>RIGHT(All_modules[[#This Row],[Code]], 1)</f>
        <v>2</v>
      </c>
      <c r="E12" s="213">
        <v>10</v>
      </c>
      <c r="F12" s="214" t="s">
        <v>140</v>
      </c>
      <c r="G12" s="222"/>
      <c r="H12" s="216"/>
      <c r="I12" s="223"/>
      <c r="J12" s="223"/>
      <c r="K12" s="223"/>
      <c r="L12" s="223"/>
      <c r="M12" s="223"/>
      <c r="N12" s="223"/>
      <c r="O12" s="223"/>
      <c r="P12" s="223"/>
      <c r="Q12" s="223" t="s">
        <v>128</v>
      </c>
      <c r="R12" s="224"/>
      <c r="S12" s="219" t="s">
        <v>156</v>
      </c>
      <c r="T12" s="218"/>
      <c r="U12" s="220"/>
      <c r="V12" s="215"/>
    </row>
    <row r="13" spans="1:22" s="1" customFormat="1" x14ac:dyDescent="0.2">
      <c r="A13" s="211" t="s">
        <v>157</v>
      </c>
      <c r="B13" s="212" t="s">
        <v>158</v>
      </c>
      <c r="C13" s="213">
        <v>2</v>
      </c>
      <c r="D13" s="203" t="str">
        <f>RIGHT(All_modules[[#This Row],[Code]], 1)</f>
        <v>2</v>
      </c>
      <c r="E13" s="213">
        <v>10</v>
      </c>
      <c r="F13" s="214" t="s">
        <v>140</v>
      </c>
      <c r="G13" s="222"/>
      <c r="H13" s="216"/>
      <c r="I13" s="223"/>
      <c r="J13" s="223"/>
      <c r="K13" s="223"/>
      <c r="L13" s="223"/>
      <c r="M13" s="223" t="s">
        <v>128</v>
      </c>
      <c r="N13" s="223"/>
      <c r="O13" s="223"/>
      <c r="P13" s="223"/>
      <c r="Q13" s="223"/>
      <c r="R13" s="224"/>
      <c r="S13" s="219"/>
      <c r="T13" s="218"/>
      <c r="U13" s="220"/>
      <c r="V13" s="215" t="s">
        <v>159</v>
      </c>
    </row>
    <row r="14" spans="1:22" s="1" customFormat="1" x14ac:dyDescent="0.2">
      <c r="A14" s="211" t="s">
        <v>160</v>
      </c>
      <c r="B14" s="212" t="s">
        <v>161</v>
      </c>
      <c r="C14" s="213">
        <v>2</v>
      </c>
      <c r="D14" s="203" t="str">
        <f>RIGHT(All_modules[[#This Row],[Code]], 1)</f>
        <v>2</v>
      </c>
      <c r="E14" s="213">
        <v>10</v>
      </c>
      <c r="F14" s="214" t="s">
        <v>140</v>
      </c>
      <c r="G14" s="222"/>
      <c r="H14" s="216"/>
      <c r="I14" s="223"/>
      <c r="J14" s="223"/>
      <c r="K14" s="223"/>
      <c r="L14" s="223"/>
      <c r="M14" s="223"/>
      <c r="N14" s="223"/>
      <c r="O14" s="223" t="s">
        <v>128</v>
      </c>
      <c r="P14" s="223"/>
      <c r="Q14" s="223"/>
      <c r="R14" s="224"/>
      <c r="S14" s="219" t="s">
        <v>143</v>
      </c>
      <c r="T14" s="218"/>
      <c r="U14" s="220"/>
      <c r="V14" s="215"/>
    </row>
    <row r="15" spans="1:22" s="1" customFormat="1" x14ac:dyDescent="0.2">
      <c r="A15" s="211" t="s">
        <v>162</v>
      </c>
      <c r="B15" s="212" t="s">
        <v>163</v>
      </c>
      <c r="C15" s="213">
        <v>2</v>
      </c>
      <c r="D15" s="203" t="str">
        <f>RIGHT(All_modules[[#This Row],[Code]], 1)</f>
        <v>1</v>
      </c>
      <c r="E15" s="213">
        <v>10</v>
      </c>
      <c r="F15" s="214" t="s">
        <v>140</v>
      </c>
      <c r="G15" s="222"/>
      <c r="H15" s="216"/>
      <c r="I15" s="223"/>
      <c r="J15" s="223"/>
      <c r="K15" s="223"/>
      <c r="L15" s="223"/>
      <c r="M15" s="223"/>
      <c r="N15" s="223"/>
      <c r="O15" s="223"/>
      <c r="P15" s="223"/>
      <c r="Q15" s="223" t="s">
        <v>128</v>
      </c>
      <c r="R15" s="224"/>
      <c r="S15" s="219"/>
      <c r="T15" s="218"/>
      <c r="U15" s="220"/>
      <c r="V15" s="215"/>
    </row>
    <row r="16" spans="1:22" s="1" customFormat="1" x14ac:dyDescent="0.2">
      <c r="A16" s="211" t="s">
        <v>164</v>
      </c>
      <c r="B16" s="212" t="s">
        <v>165</v>
      </c>
      <c r="C16" s="213">
        <v>2</v>
      </c>
      <c r="D16" s="203" t="str">
        <f>RIGHT(All_modules[[#This Row],[Code]], 1)</f>
        <v>1</v>
      </c>
      <c r="E16" s="213">
        <v>10</v>
      </c>
      <c r="F16" s="214" t="s">
        <v>140</v>
      </c>
      <c r="G16" s="222"/>
      <c r="H16" s="216"/>
      <c r="I16" s="223"/>
      <c r="J16" s="223"/>
      <c r="K16" s="223"/>
      <c r="L16" s="223"/>
      <c r="M16" s="223"/>
      <c r="N16" s="223"/>
      <c r="O16" s="223"/>
      <c r="P16" s="223"/>
      <c r="Q16" s="223" t="s">
        <v>128</v>
      </c>
      <c r="R16" s="224"/>
      <c r="S16" s="219" t="s">
        <v>166</v>
      </c>
      <c r="T16" s="218"/>
      <c r="U16" s="220"/>
      <c r="V16" s="215"/>
    </row>
    <row r="17" spans="1:22" s="1" customFormat="1" x14ac:dyDescent="0.2">
      <c r="A17" s="211" t="s">
        <v>167</v>
      </c>
      <c r="B17" s="212" t="s">
        <v>168</v>
      </c>
      <c r="C17" s="213">
        <v>2</v>
      </c>
      <c r="D17" s="203" t="str">
        <f>RIGHT(All_modules[[#This Row],[Code]], 1)</f>
        <v>2</v>
      </c>
      <c r="E17" s="213">
        <v>10</v>
      </c>
      <c r="F17" s="214" t="s">
        <v>140</v>
      </c>
      <c r="G17" s="222"/>
      <c r="H17" s="216"/>
      <c r="I17" s="223"/>
      <c r="J17" s="223"/>
      <c r="K17" s="223"/>
      <c r="L17" s="223"/>
      <c r="M17" s="223"/>
      <c r="N17" s="223"/>
      <c r="O17" s="223" t="s">
        <v>128</v>
      </c>
      <c r="P17" s="223"/>
      <c r="Q17" s="223"/>
      <c r="R17" s="224"/>
      <c r="S17" s="219" t="s">
        <v>146</v>
      </c>
      <c r="T17" s="218"/>
      <c r="U17" s="220"/>
      <c r="V17" s="215" t="s">
        <v>169</v>
      </c>
    </row>
    <row r="18" spans="1:22" s="1" customFormat="1" x14ac:dyDescent="0.2">
      <c r="A18" s="211" t="s">
        <v>170</v>
      </c>
      <c r="B18" s="212" t="s">
        <v>171</v>
      </c>
      <c r="C18" s="213">
        <v>2</v>
      </c>
      <c r="D18" s="203" t="str">
        <f>RIGHT(All_modules[[#This Row],[Code]], 1)</f>
        <v>2</v>
      </c>
      <c r="E18" s="213">
        <v>10</v>
      </c>
      <c r="F18" s="214" t="s">
        <v>140</v>
      </c>
      <c r="G18" s="222"/>
      <c r="H18" s="216"/>
      <c r="I18" s="223"/>
      <c r="J18" s="223"/>
      <c r="K18" s="223"/>
      <c r="L18" s="223"/>
      <c r="M18" s="223" t="s">
        <v>128</v>
      </c>
      <c r="N18" s="223"/>
      <c r="O18" s="223"/>
      <c r="P18" s="223"/>
      <c r="Q18" s="223"/>
      <c r="R18" s="224"/>
      <c r="S18" s="219" t="s">
        <v>172</v>
      </c>
      <c r="T18" s="218" t="s">
        <v>146</v>
      </c>
      <c r="U18" s="220"/>
      <c r="V18" s="215" t="s">
        <v>173</v>
      </c>
    </row>
    <row r="19" spans="1:22" s="1" customFormat="1" x14ac:dyDescent="0.2">
      <c r="A19" s="211" t="s">
        <v>174</v>
      </c>
      <c r="B19" s="212" t="s">
        <v>175</v>
      </c>
      <c r="C19" s="221">
        <v>2</v>
      </c>
      <c r="D19" s="203" t="str">
        <f>RIGHT(All_modules[[#This Row],[Code]], 1)</f>
        <v>0</v>
      </c>
      <c r="E19" s="215">
        <v>20</v>
      </c>
      <c r="F19" s="214" t="s">
        <v>140</v>
      </c>
      <c r="G19" s="227"/>
      <c r="H19" s="216"/>
      <c r="I19" s="223"/>
      <c r="J19" s="223"/>
      <c r="K19" s="223"/>
      <c r="L19" s="223"/>
      <c r="M19" s="223" t="s">
        <v>128</v>
      </c>
      <c r="N19" s="223"/>
      <c r="O19" s="223"/>
      <c r="P19" s="223"/>
      <c r="Q19" s="223"/>
      <c r="R19" s="222"/>
      <c r="S19" s="219" t="s">
        <v>146</v>
      </c>
      <c r="T19" s="201"/>
      <c r="U19" s="220"/>
      <c r="V19" s="215"/>
    </row>
    <row r="20" spans="1:22" s="1" customFormat="1" x14ac:dyDescent="0.2">
      <c r="A20" s="228" t="s">
        <v>174</v>
      </c>
      <c r="B20" s="229" t="s">
        <v>176</v>
      </c>
      <c r="C20" s="213">
        <v>2</v>
      </c>
      <c r="D20" s="203" t="str">
        <f>RIGHT(All_modules[[#This Row],[Code]], 1)</f>
        <v>0</v>
      </c>
      <c r="E20" s="213">
        <v>20</v>
      </c>
      <c r="F20" s="214" t="s">
        <v>140</v>
      </c>
      <c r="G20" s="222"/>
      <c r="H20" s="216"/>
      <c r="I20" s="223"/>
      <c r="J20" s="223"/>
      <c r="K20" s="223"/>
      <c r="L20" s="223"/>
      <c r="M20" s="223" t="s">
        <v>128</v>
      </c>
      <c r="N20" s="223"/>
      <c r="O20" s="223"/>
      <c r="P20" s="223"/>
      <c r="Q20" s="223"/>
      <c r="R20" s="224"/>
      <c r="S20" s="219" t="s">
        <v>146</v>
      </c>
      <c r="T20" s="218"/>
      <c r="U20" s="220"/>
      <c r="V20" s="215"/>
    </row>
    <row r="21" spans="1:22" s="1" customFormat="1" x14ac:dyDescent="0.2">
      <c r="A21" s="228" t="s">
        <v>177</v>
      </c>
      <c r="B21" s="229" t="s">
        <v>178</v>
      </c>
      <c r="C21" s="213">
        <v>2</v>
      </c>
      <c r="D21" s="203" t="str">
        <f>RIGHT(All_modules[[#This Row],[Code]], 1)</f>
        <v>1</v>
      </c>
      <c r="E21" s="213">
        <v>10</v>
      </c>
      <c r="F21" s="214" t="s">
        <v>140</v>
      </c>
      <c r="G21" s="222"/>
      <c r="H21" s="216"/>
      <c r="I21" s="223"/>
      <c r="J21" s="223"/>
      <c r="K21" s="223"/>
      <c r="L21" s="223"/>
      <c r="M21" s="223" t="s">
        <v>128</v>
      </c>
      <c r="N21" s="223"/>
      <c r="O21" s="223"/>
      <c r="P21" s="223"/>
      <c r="Q21" s="223"/>
      <c r="R21" s="224"/>
      <c r="S21" s="219" t="s">
        <v>146</v>
      </c>
      <c r="T21" s="218"/>
      <c r="U21" s="220"/>
      <c r="V21" s="215"/>
    </row>
    <row r="22" spans="1:22" s="1" customFormat="1" x14ac:dyDescent="0.2">
      <c r="A22" s="211" t="s">
        <v>179</v>
      </c>
      <c r="B22" s="212" t="s">
        <v>180</v>
      </c>
      <c r="C22" s="213">
        <v>2</v>
      </c>
      <c r="D22" s="203" t="str">
        <f>RIGHT(All_modules[[#This Row],[Code]], 1)</f>
        <v>1</v>
      </c>
      <c r="E22" s="213">
        <v>10</v>
      </c>
      <c r="F22" s="214" t="s">
        <v>140</v>
      </c>
      <c r="G22" s="222"/>
      <c r="H22" s="216"/>
      <c r="I22" s="223"/>
      <c r="J22" s="223"/>
      <c r="K22" s="223"/>
      <c r="L22" s="223"/>
      <c r="M22" s="223" t="s">
        <v>128</v>
      </c>
      <c r="N22" s="223"/>
      <c r="O22" s="223"/>
      <c r="P22" s="223"/>
      <c r="Q22" s="223"/>
      <c r="R22" s="224"/>
      <c r="S22" s="219" t="s">
        <v>146</v>
      </c>
      <c r="T22" s="218"/>
      <c r="U22" s="220"/>
      <c r="V22" s="215"/>
    </row>
    <row r="23" spans="1:22" s="1" customFormat="1" x14ac:dyDescent="0.2">
      <c r="A23" s="211" t="s">
        <v>181</v>
      </c>
      <c r="B23" s="212" t="s">
        <v>182</v>
      </c>
      <c r="C23" s="213">
        <v>3</v>
      </c>
      <c r="D23" s="203" t="str">
        <f>RIGHT(All_modules[[#This Row],[Code]], 1)</f>
        <v>0</v>
      </c>
      <c r="E23" s="213">
        <v>20</v>
      </c>
      <c r="F23" s="214" t="s">
        <v>140</v>
      </c>
      <c r="G23" s="222"/>
      <c r="H23" s="216"/>
      <c r="I23" s="223"/>
      <c r="J23" s="223"/>
      <c r="K23" s="223"/>
      <c r="L23" s="223"/>
      <c r="M23" s="223"/>
      <c r="N23" s="223"/>
      <c r="O23" s="223"/>
      <c r="P23" s="223"/>
      <c r="Q23" s="223" t="s">
        <v>128</v>
      </c>
      <c r="R23" s="224"/>
      <c r="S23" s="219" t="s">
        <v>166</v>
      </c>
      <c r="T23" s="218"/>
      <c r="U23" s="220"/>
      <c r="V23" s="215"/>
    </row>
    <row r="24" spans="1:22" s="1" customFormat="1" x14ac:dyDescent="0.2">
      <c r="A24" s="211" t="s">
        <v>183</v>
      </c>
      <c r="B24" s="212" t="s">
        <v>168</v>
      </c>
      <c r="C24" s="213">
        <v>3</v>
      </c>
      <c r="D24" s="203" t="str">
        <f>RIGHT(All_modules[[#This Row],[Code]], 1)</f>
        <v>1</v>
      </c>
      <c r="E24" s="213">
        <v>10</v>
      </c>
      <c r="F24" s="214" t="s">
        <v>140</v>
      </c>
      <c r="G24" s="222"/>
      <c r="H24" s="216"/>
      <c r="I24" s="223"/>
      <c r="J24" s="223"/>
      <c r="K24" s="223"/>
      <c r="L24" s="223"/>
      <c r="M24" s="223"/>
      <c r="N24" s="223"/>
      <c r="O24" s="223" t="s">
        <v>128</v>
      </c>
      <c r="P24" s="223"/>
      <c r="Q24" s="223"/>
      <c r="R24" s="224"/>
      <c r="S24" s="219" t="s">
        <v>146</v>
      </c>
      <c r="T24" s="218"/>
      <c r="U24" s="220"/>
      <c r="V24" s="215" t="s">
        <v>184</v>
      </c>
    </row>
    <row r="25" spans="1:22" s="1" customFormat="1" x14ac:dyDescent="0.2">
      <c r="A25" s="211" t="s">
        <v>185</v>
      </c>
      <c r="B25" s="212" t="s">
        <v>186</v>
      </c>
      <c r="C25" s="213">
        <v>3</v>
      </c>
      <c r="D25" s="203" t="str">
        <f>RIGHT(All_modules[[#This Row],[Code]], 1)</f>
        <v>2</v>
      </c>
      <c r="E25" s="213">
        <v>10</v>
      </c>
      <c r="F25" s="214" t="s">
        <v>140</v>
      </c>
      <c r="G25" s="222"/>
      <c r="H25" s="216"/>
      <c r="I25" s="223"/>
      <c r="J25" s="223"/>
      <c r="K25" s="223"/>
      <c r="L25" s="223"/>
      <c r="M25" s="223"/>
      <c r="N25" s="223"/>
      <c r="O25" s="223"/>
      <c r="P25" s="223"/>
      <c r="Q25" s="223" t="s">
        <v>128</v>
      </c>
      <c r="R25" s="224"/>
      <c r="S25" s="219"/>
      <c r="T25" s="218"/>
      <c r="U25" s="220"/>
      <c r="V25" s="215"/>
    </row>
    <row r="26" spans="1:22" s="1" customFormat="1" x14ac:dyDescent="0.2">
      <c r="A26" s="211" t="s">
        <v>187</v>
      </c>
      <c r="B26" s="212" t="s">
        <v>188</v>
      </c>
      <c r="C26" s="213">
        <v>3</v>
      </c>
      <c r="D26" s="203" t="str">
        <f>RIGHT(All_modules[[#This Row],[Code]], 1)</f>
        <v>2</v>
      </c>
      <c r="E26" s="213">
        <v>10</v>
      </c>
      <c r="F26" s="214" t="s">
        <v>140</v>
      </c>
      <c r="G26" s="222"/>
      <c r="H26" s="216"/>
      <c r="I26" s="223"/>
      <c r="J26" s="223"/>
      <c r="K26" s="223"/>
      <c r="L26" s="223"/>
      <c r="M26" s="223"/>
      <c r="N26" s="223"/>
      <c r="O26" s="223"/>
      <c r="P26" s="223"/>
      <c r="Q26" s="223" t="s">
        <v>128</v>
      </c>
      <c r="R26" s="224"/>
      <c r="S26" s="219"/>
      <c r="T26" s="218"/>
      <c r="U26" s="220"/>
      <c r="V26" s="215"/>
    </row>
    <row r="27" spans="1:22" s="1" customFormat="1" x14ac:dyDescent="0.2">
      <c r="A27" s="211" t="s">
        <v>189</v>
      </c>
      <c r="B27" s="212" t="s">
        <v>190</v>
      </c>
      <c r="C27" s="213">
        <v>3</v>
      </c>
      <c r="D27" s="203" t="str">
        <f>RIGHT(All_modules[[#This Row],[Code]], 1)</f>
        <v>2</v>
      </c>
      <c r="E27" s="213">
        <v>10</v>
      </c>
      <c r="F27" s="214" t="s">
        <v>140</v>
      </c>
      <c r="G27" s="222"/>
      <c r="H27" s="216"/>
      <c r="I27" s="223"/>
      <c r="J27" s="223"/>
      <c r="K27" s="223"/>
      <c r="L27" s="223"/>
      <c r="M27" s="223"/>
      <c r="N27" s="223"/>
      <c r="O27" s="223"/>
      <c r="P27" s="223"/>
      <c r="Q27" s="223" t="s">
        <v>128</v>
      </c>
      <c r="R27" s="224"/>
      <c r="S27" s="219" t="s">
        <v>146</v>
      </c>
      <c r="T27" s="218" t="s">
        <v>166</v>
      </c>
      <c r="U27" s="220"/>
      <c r="V27" s="215"/>
    </row>
    <row r="28" spans="1:22" s="1" customFormat="1" x14ac:dyDescent="0.2">
      <c r="A28" s="211" t="s">
        <v>191</v>
      </c>
      <c r="B28" s="212" t="s">
        <v>192</v>
      </c>
      <c r="C28" s="221">
        <v>3</v>
      </c>
      <c r="D28" s="203" t="str">
        <f>RIGHT(All_modules[[#This Row],[Code]], 1)</f>
        <v>1</v>
      </c>
      <c r="E28" s="215">
        <v>10</v>
      </c>
      <c r="F28" s="214" t="s">
        <v>140</v>
      </c>
      <c r="G28" s="227"/>
      <c r="H28" s="216"/>
      <c r="I28" s="223"/>
      <c r="J28" s="223"/>
      <c r="K28" s="223"/>
      <c r="L28" s="223"/>
      <c r="M28" s="223"/>
      <c r="N28" s="223"/>
      <c r="O28" s="223"/>
      <c r="P28" s="223"/>
      <c r="Q28" s="223" t="s">
        <v>128</v>
      </c>
      <c r="R28" s="222"/>
      <c r="S28" s="219"/>
      <c r="T28" s="201"/>
      <c r="U28" s="220"/>
      <c r="V28" s="215"/>
    </row>
    <row r="29" spans="1:22" s="1" customFormat="1" x14ac:dyDescent="0.2">
      <c r="A29" s="211" t="s">
        <v>193</v>
      </c>
      <c r="B29" s="212" t="s">
        <v>194</v>
      </c>
      <c r="C29" s="213">
        <v>3</v>
      </c>
      <c r="D29" s="203" t="str">
        <f>RIGHT(All_modules[[#This Row],[Code]], 1)</f>
        <v>1</v>
      </c>
      <c r="E29" s="213">
        <v>10</v>
      </c>
      <c r="F29" s="214" t="s">
        <v>140</v>
      </c>
      <c r="G29" s="222"/>
      <c r="H29" s="216"/>
      <c r="I29" s="223"/>
      <c r="J29" s="223"/>
      <c r="K29" s="223"/>
      <c r="L29" s="223"/>
      <c r="M29" s="223" t="s">
        <v>128</v>
      </c>
      <c r="N29" s="223"/>
      <c r="O29" s="223"/>
      <c r="P29" s="223"/>
      <c r="Q29" s="223"/>
      <c r="R29" s="224"/>
      <c r="S29" s="219" t="s">
        <v>146</v>
      </c>
      <c r="T29" s="218"/>
      <c r="U29" s="220"/>
      <c r="V29" s="215"/>
    </row>
    <row r="30" spans="1:22" s="1" customFormat="1" x14ac:dyDescent="0.2">
      <c r="A30" s="211" t="s">
        <v>195</v>
      </c>
      <c r="B30" s="212" t="s">
        <v>196</v>
      </c>
      <c r="C30" s="213">
        <v>3</v>
      </c>
      <c r="D30" s="203" t="str">
        <f>RIGHT(All_modules[[#This Row],[Code]], 1)</f>
        <v>2</v>
      </c>
      <c r="E30" s="213">
        <v>20</v>
      </c>
      <c r="F30" s="214" t="s">
        <v>140</v>
      </c>
      <c r="G30" s="222"/>
      <c r="H30" s="216"/>
      <c r="I30" s="223"/>
      <c r="J30" s="223"/>
      <c r="K30" s="223"/>
      <c r="L30" s="223"/>
      <c r="M30" s="223" t="s">
        <v>128</v>
      </c>
      <c r="N30" s="223"/>
      <c r="O30" s="223" t="s">
        <v>128</v>
      </c>
      <c r="P30" s="223"/>
      <c r="Q30" s="223"/>
      <c r="R30" s="224"/>
      <c r="S30" s="219"/>
      <c r="T30" s="218"/>
      <c r="U30" s="220"/>
      <c r="V30" s="215"/>
    </row>
    <row r="31" spans="1:22" s="1" customFormat="1" x14ac:dyDescent="0.2">
      <c r="A31" s="228" t="s">
        <v>197</v>
      </c>
      <c r="B31" s="229" t="s">
        <v>198</v>
      </c>
      <c r="C31" s="213">
        <v>3</v>
      </c>
      <c r="D31" s="203" t="str">
        <f>RIGHT(All_modules[[#This Row],[Code]], 1)</f>
        <v>2</v>
      </c>
      <c r="E31" s="213">
        <v>20</v>
      </c>
      <c r="F31" s="214" t="s">
        <v>140</v>
      </c>
      <c r="G31" s="222"/>
      <c r="H31" s="216"/>
      <c r="I31" s="223"/>
      <c r="J31" s="223"/>
      <c r="K31" s="223"/>
      <c r="L31" s="223"/>
      <c r="M31" s="223" t="s">
        <v>128</v>
      </c>
      <c r="N31" s="223"/>
      <c r="O31" s="223"/>
      <c r="P31" s="223"/>
      <c r="Q31" s="223"/>
      <c r="R31" s="224"/>
      <c r="S31" s="219" t="s">
        <v>146</v>
      </c>
      <c r="T31" s="218"/>
      <c r="U31" s="220"/>
      <c r="V31" s="215"/>
    </row>
    <row r="32" spans="1:22" s="1" customFormat="1" x14ac:dyDescent="0.2">
      <c r="A32" s="211" t="s">
        <v>199</v>
      </c>
      <c r="B32" s="212" t="s">
        <v>200</v>
      </c>
      <c r="C32" s="213">
        <v>1</v>
      </c>
      <c r="D32" s="203" t="str">
        <f>RIGHT(All_modules[[#This Row],[Code]], 1)</f>
        <v>1</v>
      </c>
      <c r="E32" s="213">
        <v>20</v>
      </c>
      <c r="F32" s="214" t="s">
        <v>201</v>
      </c>
      <c r="G32" s="215" t="s">
        <v>202</v>
      </c>
      <c r="H32" s="230"/>
      <c r="I32" s="217"/>
      <c r="J32" s="217"/>
      <c r="K32" s="217"/>
      <c r="L32" s="217" t="s">
        <v>128</v>
      </c>
      <c r="M32" s="217"/>
      <c r="N32" s="217"/>
      <c r="O32" s="217"/>
      <c r="P32" s="217"/>
      <c r="Q32" s="217"/>
      <c r="R32" s="218"/>
      <c r="S32" s="219" t="s">
        <v>203</v>
      </c>
      <c r="T32" s="218"/>
      <c r="U32" s="220"/>
      <c r="V32" s="215"/>
    </row>
    <row r="33" spans="1:22" s="1" customFormat="1" x14ac:dyDescent="0.2">
      <c r="A33" s="211" t="s">
        <v>204</v>
      </c>
      <c r="B33" s="212" t="s">
        <v>205</v>
      </c>
      <c r="C33" s="213">
        <v>1</v>
      </c>
      <c r="D33" s="203" t="str">
        <f>RIGHT(All_modules[[#This Row],[Code]], 1)</f>
        <v>2</v>
      </c>
      <c r="E33" s="213">
        <v>20</v>
      </c>
      <c r="F33" s="214" t="s">
        <v>201</v>
      </c>
      <c r="G33" s="215" t="s">
        <v>202</v>
      </c>
      <c r="H33" s="230"/>
      <c r="I33" s="217"/>
      <c r="J33" s="217"/>
      <c r="K33" s="217"/>
      <c r="L33" s="217"/>
      <c r="M33" s="217" t="s">
        <v>128</v>
      </c>
      <c r="N33" s="217"/>
      <c r="O33" s="217"/>
      <c r="P33" s="217"/>
      <c r="Q33" s="217"/>
      <c r="R33" s="218"/>
      <c r="S33" s="219" t="s">
        <v>206</v>
      </c>
      <c r="T33" s="218"/>
      <c r="U33" s="220"/>
      <c r="V33" s="215"/>
    </row>
    <row r="34" spans="1:22" s="1" customFormat="1" x14ac:dyDescent="0.2">
      <c r="A34" s="211" t="s">
        <v>207</v>
      </c>
      <c r="B34" s="212" t="s">
        <v>208</v>
      </c>
      <c r="C34" s="221">
        <v>1</v>
      </c>
      <c r="D34" s="203" t="str">
        <f>RIGHT(All_modules[[#This Row],[Code]], 1)</f>
        <v>1</v>
      </c>
      <c r="E34" s="215">
        <v>20</v>
      </c>
      <c r="F34" s="214" t="s">
        <v>201</v>
      </c>
      <c r="G34" s="219" t="s">
        <v>202</v>
      </c>
      <c r="H34" s="230"/>
      <c r="I34" s="217"/>
      <c r="J34" s="217"/>
      <c r="K34" s="217"/>
      <c r="L34" s="217"/>
      <c r="M34" s="217"/>
      <c r="N34" s="217" t="s">
        <v>128</v>
      </c>
      <c r="O34" s="217"/>
      <c r="P34" s="217"/>
      <c r="Q34" s="217"/>
      <c r="R34" s="215"/>
      <c r="S34" s="219" t="s">
        <v>131</v>
      </c>
      <c r="T34" s="201"/>
      <c r="U34" s="220"/>
      <c r="V34" s="215"/>
    </row>
    <row r="35" spans="1:22" s="1" customFormat="1" x14ac:dyDescent="0.2">
      <c r="A35" s="228" t="s">
        <v>209</v>
      </c>
      <c r="B35" s="229" t="s">
        <v>210</v>
      </c>
      <c r="C35" s="221">
        <v>1</v>
      </c>
      <c r="D35" s="203" t="str">
        <f>RIGHT(All_modules[[#This Row],[Code]], 1)</f>
        <v>2</v>
      </c>
      <c r="E35" s="215">
        <v>20</v>
      </c>
      <c r="F35" s="214" t="s">
        <v>201</v>
      </c>
      <c r="G35" s="227"/>
      <c r="H35" s="230"/>
      <c r="I35" s="223"/>
      <c r="J35" s="223"/>
      <c r="K35" s="223"/>
      <c r="L35" s="223" t="s">
        <v>128</v>
      </c>
      <c r="M35" s="223"/>
      <c r="N35" s="223"/>
      <c r="O35" s="223"/>
      <c r="P35" s="223"/>
      <c r="Q35" s="223"/>
      <c r="R35" s="222"/>
      <c r="S35" s="219" t="s">
        <v>203</v>
      </c>
      <c r="T35" s="201"/>
      <c r="U35" s="220"/>
      <c r="V35" s="215"/>
    </row>
    <row r="36" spans="1:22" s="1" customFormat="1" x14ac:dyDescent="0.2">
      <c r="A36" s="211" t="s">
        <v>211</v>
      </c>
      <c r="B36" s="212" t="s">
        <v>212</v>
      </c>
      <c r="C36" s="221">
        <v>1</v>
      </c>
      <c r="D36" s="203" t="str">
        <f>RIGHT(All_modules[[#This Row],[Code]], 1)</f>
        <v>2</v>
      </c>
      <c r="E36" s="215">
        <v>20</v>
      </c>
      <c r="F36" s="214" t="s">
        <v>201</v>
      </c>
      <c r="G36" s="219" t="s">
        <v>202</v>
      </c>
      <c r="H36" s="230"/>
      <c r="I36" s="217"/>
      <c r="J36" s="217"/>
      <c r="K36" s="217"/>
      <c r="L36" s="217"/>
      <c r="M36" s="217" t="s">
        <v>128</v>
      </c>
      <c r="N36" s="217"/>
      <c r="O36" s="217"/>
      <c r="P36" s="217"/>
      <c r="Q36" s="217"/>
      <c r="R36" s="215"/>
      <c r="S36" s="219" t="s">
        <v>213</v>
      </c>
      <c r="T36" s="201"/>
      <c r="U36" s="220"/>
      <c r="V36" s="215"/>
    </row>
    <row r="37" spans="1:22" s="1" customFormat="1" x14ac:dyDescent="0.2">
      <c r="A37" s="211" t="s">
        <v>214</v>
      </c>
      <c r="B37" s="212" t="s">
        <v>215</v>
      </c>
      <c r="C37" s="221">
        <v>1</v>
      </c>
      <c r="D37" s="203" t="str">
        <f>RIGHT(All_modules[[#This Row],[Code]], 1)</f>
        <v>1</v>
      </c>
      <c r="E37" s="215">
        <v>20</v>
      </c>
      <c r="F37" s="214" t="s">
        <v>201</v>
      </c>
      <c r="G37" s="219" t="s">
        <v>202</v>
      </c>
      <c r="H37" s="230"/>
      <c r="I37" s="217"/>
      <c r="J37" s="217"/>
      <c r="K37" s="217"/>
      <c r="L37" s="217" t="s">
        <v>128</v>
      </c>
      <c r="M37" s="217"/>
      <c r="N37" s="217"/>
      <c r="O37" s="217"/>
      <c r="P37" s="217"/>
      <c r="Q37" s="217"/>
      <c r="R37" s="215"/>
      <c r="S37" s="219" t="s">
        <v>203</v>
      </c>
      <c r="T37" s="201"/>
      <c r="U37" s="220"/>
      <c r="V37" s="215"/>
    </row>
    <row r="38" spans="1:22" s="1" customFormat="1" x14ac:dyDescent="0.2">
      <c r="A38" s="211" t="s">
        <v>216</v>
      </c>
      <c r="B38" s="212" t="s">
        <v>217</v>
      </c>
      <c r="C38" s="221">
        <v>1</v>
      </c>
      <c r="D38" s="203" t="str">
        <f>RIGHT(All_modules[[#This Row],[Code]], 1)</f>
        <v>2</v>
      </c>
      <c r="E38" s="215">
        <v>20</v>
      </c>
      <c r="F38" s="214" t="s">
        <v>201</v>
      </c>
      <c r="G38" s="219" t="s">
        <v>202</v>
      </c>
      <c r="H38" s="230"/>
      <c r="I38" s="217"/>
      <c r="J38" s="217"/>
      <c r="K38" s="217"/>
      <c r="L38" s="217"/>
      <c r="M38" s="217"/>
      <c r="N38" s="217" t="s">
        <v>128</v>
      </c>
      <c r="O38" s="217"/>
      <c r="P38" s="217"/>
      <c r="Q38" s="217"/>
      <c r="R38" s="215"/>
      <c r="S38" s="219" t="s">
        <v>131</v>
      </c>
      <c r="T38" s="201"/>
      <c r="U38" s="220"/>
      <c r="V38" s="215"/>
    </row>
    <row r="39" spans="1:22" s="1" customFormat="1" x14ac:dyDescent="0.2">
      <c r="A39" s="211" t="s">
        <v>218</v>
      </c>
      <c r="B39" s="212" t="s">
        <v>219</v>
      </c>
      <c r="C39" s="221">
        <v>1</v>
      </c>
      <c r="D39" s="203" t="str">
        <f>RIGHT(All_modules[[#This Row],[Code]], 1)</f>
        <v>2</v>
      </c>
      <c r="E39" s="215">
        <v>20</v>
      </c>
      <c r="F39" s="214" t="s">
        <v>201</v>
      </c>
      <c r="G39" s="219" t="s">
        <v>202</v>
      </c>
      <c r="H39" s="230"/>
      <c r="I39" s="217"/>
      <c r="J39" s="217" t="s">
        <v>128</v>
      </c>
      <c r="K39" s="217"/>
      <c r="L39" s="217"/>
      <c r="M39" s="217"/>
      <c r="N39" s="217"/>
      <c r="O39" s="217"/>
      <c r="P39" s="217"/>
      <c r="Q39" s="217"/>
      <c r="R39" s="215"/>
      <c r="S39" s="219" t="s">
        <v>203</v>
      </c>
      <c r="T39" s="201"/>
      <c r="U39" s="220"/>
      <c r="V39" s="215"/>
    </row>
    <row r="40" spans="1:22" s="1" customFormat="1" x14ac:dyDescent="0.2">
      <c r="A40" s="211" t="s">
        <v>220</v>
      </c>
      <c r="B40" s="212" t="s">
        <v>221</v>
      </c>
      <c r="C40" s="221">
        <v>1</v>
      </c>
      <c r="D40" s="203" t="str">
        <f>RIGHT(All_modules[[#This Row],[Code]], 1)</f>
        <v>1</v>
      </c>
      <c r="E40" s="215">
        <v>20</v>
      </c>
      <c r="F40" s="214" t="s">
        <v>201</v>
      </c>
      <c r="G40" s="219" t="s">
        <v>202</v>
      </c>
      <c r="H40" s="230"/>
      <c r="I40" s="217"/>
      <c r="J40" s="217"/>
      <c r="K40" s="217"/>
      <c r="L40" s="217" t="s">
        <v>128</v>
      </c>
      <c r="M40" s="217"/>
      <c r="N40" s="217"/>
      <c r="O40" s="217"/>
      <c r="P40" s="217"/>
      <c r="Q40" s="217"/>
      <c r="R40" s="215"/>
      <c r="S40" s="219"/>
      <c r="T40" s="201"/>
      <c r="U40" s="220" t="s">
        <v>222</v>
      </c>
      <c r="V40" s="215"/>
    </row>
    <row r="41" spans="1:22" s="1" customFormat="1" x14ac:dyDescent="0.2">
      <c r="A41" s="228" t="s">
        <v>223</v>
      </c>
      <c r="B41" s="229" t="s">
        <v>224</v>
      </c>
      <c r="C41" s="221">
        <v>2</v>
      </c>
      <c r="D41" s="203" t="str">
        <f>RIGHT(All_modules[[#This Row],[Code]], 1)</f>
        <v>2</v>
      </c>
      <c r="E41" s="215">
        <v>20</v>
      </c>
      <c r="F41" s="214" t="s">
        <v>201</v>
      </c>
      <c r="G41" s="227"/>
      <c r="H41" s="230"/>
      <c r="I41" s="223"/>
      <c r="J41" s="223"/>
      <c r="K41" s="223" t="s">
        <v>128</v>
      </c>
      <c r="L41" s="223" t="s">
        <v>128</v>
      </c>
      <c r="M41" s="223"/>
      <c r="N41" s="223"/>
      <c r="O41" s="223"/>
      <c r="P41" s="223"/>
      <c r="Q41" s="223"/>
      <c r="R41" s="222"/>
      <c r="S41" s="219" t="s">
        <v>225</v>
      </c>
      <c r="T41" s="201"/>
      <c r="U41" s="220"/>
      <c r="V41" s="215"/>
    </row>
    <row r="42" spans="1:22" s="1" customFormat="1" x14ac:dyDescent="0.2">
      <c r="A42" s="211" t="s">
        <v>226</v>
      </c>
      <c r="B42" s="212" t="s">
        <v>227</v>
      </c>
      <c r="C42" s="221">
        <v>2</v>
      </c>
      <c r="D42" s="203" t="str">
        <f>RIGHT(All_modules[[#This Row],[Code]], 1)</f>
        <v>2</v>
      </c>
      <c r="E42" s="215">
        <v>20</v>
      </c>
      <c r="F42" s="214" t="s">
        <v>201</v>
      </c>
      <c r="G42" s="219" t="s">
        <v>202</v>
      </c>
      <c r="H42" s="230"/>
      <c r="I42" s="217"/>
      <c r="J42" s="217"/>
      <c r="K42" s="217"/>
      <c r="L42" s="217" t="s">
        <v>128</v>
      </c>
      <c r="M42" s="217"/>
      <c r="N42" s="217"/>
      <c r="O42" s="217"/>
      <c r="P42" s="217"/>
      <c r="Q42" s="217"/>
      <c r="R42" s="215"/>
      <c r="S42" s="219"/>
      <c r="T42" s="201"/>
      <c r="U42" s="220"/>
      <c r="V42" s="215"/>
    </row>
    <row r="43" spans="1:22" s="1" customFormat="1" x14ac:dyDescent="0.2">
      <c r="A43" s="211" t="s">
        <v>228</v>
      </c>
      <c r="B43" s="212" t="s">
        <v>229</v>
      </c>
      <c r="C43" s="221">
        <v>2</v>
      </c>
      <c r="D43" s="203" t="str">
        <f>RIGHT(All_modules[[#This Row],[Code]], 1)</f>
        <v>2</v>
      </c>
      <c r="E43" s="215">
        <v>20</v>
      </c>
      <c r="F43" s="214" t="s">
        <v>201</v>
      </c>
      <c r="G43" s="219" t="s">
        <v>202</v>
      </c>
      <c r="H43" s="230"/>
      <c r="I43" s="217"/>
      <c r="J43" s="217"/>
      <c r="K43" s="217"/>
      <c r="L43" s="217"/>
      <c r="M43" s="217" t="s">
        <v>128</v>
      </c>
      <c r="N43" s="217"/>
      <c r="O43" s="217"/>
      <c r="P43" s="217"/>
      <c r="Q43" s="217"/>
      <c r="R43" s="215"/>
      <c r="S43" s="219" t="s">
        <v>206</v>
      </c>
      <c r="T43" s="201"/>
      <c r="U43" s="220"/>
      <c r="V43" s="215"/>
    </row>
    <row r="44" spans="1:22" s="1" customFormat="1" x14ac:dyDescent="0.2">
      <c r="A44" s="228" t="s">
        <v>230</v>
      </c>
      <c r="B44" s="229" t="s">
        <v>231</v>
      </c>
      <c r="C44" s="221">
        <v>2</v>
      </c>
      <c r="D44" s="203" t="str">
        <f>RIGHT(All_modules[[#This Row],[Code]], 1)</f>
        <v>1</v>
      </c>
      <c r="E44" s="215">
        <v>20</v>
      </c>
      <c r="F44" s="214" t="s">
        <v>201</v>
      </c>
      <c r="G44" s="227"/>
      <c r="H44" s="230"/>
      <c r="I44" s="223"/>
      <c r="J44" s="223"/>
      <c r="K44" s="223"/>
      <c r="L44" s="223" t="s">
        <v>128</v>
      </c>
      <c r="M44" s="223" t="s">
        <v>128</v>
      </c>
      <c r="N44" s="223"/>
      <c r="O44" s="223"/>
      <c r="P44" s="223"/>
      <c r="Q44" s="223"/>
      <c r="R44" s="222"/>
      <c r="S44" s="219" t="s">
        <v>232</v>
      </c>
      <c r="T44" s="201"/>
      <c r="U44" s="220"/>
      <c r="V44" s="215"/>
    </row>
    <row r="45" spans="1:22" s="1" customFormat="1" x14ac:dyDescent="0.2">
      <c r="A45" s="211" t="s">
        <v>230</v>
      </c>
      <c r="B45" s="212" t="s">
        <v>231</v>
      </c>
      <c r="C45" s="221">
        <v>2</v>
      </c>
      <c r="D45" s="203" t="str">
        <f>RIGHT(All_modules[[#This Row],[Code]], 1)</f>
        <v>1</v>
      </c>
      <c r="E45" s="215">
        <v>20</v>
      </c>
      <c r="F45" s="214" t="s">
        <v>201</v>
      </c>
      <c r="G45" s="219" t="s">
        <v>202</v>
      </c>
      <c r="H45" s="230"/>
      <c r="I45" s="217"/>
      <c r="J45" s="217"/>
      <c r="K45" s="217"/>
      <c r="L45" s="217"/>
      <c r="M45" s="217" t="s">
        <v>128</v>
      </c>
      <c r="N45" s="217"/>
      <c r="O45" s="217"/>
      <c r="P45" s="217"/>
      <c r="Q45" s="217"/>
      <c r="R45" s="215"/>
      <c r="S45" s="219"/>
      <c r="T45" s="201"/>
      <c r="U45" s="220"/>
      <c r="V45" s="215"/>
    </row>
    <row r="46" spans="1:22" s="1" customFormat="1" x14ac:dyDescent="0.2">
      <c r="A46" s="228" t="s">
        <v>233</v>
      </c>
      <c r="B46" s="229" t="s">
        <v>234</v>
      </c>
      <c r="C46" s="221">
        <v>2</v>
      </c>
      <c r="D46" s="203" t="str">
        <f>RIGHT(All_modules[[#This Row],[Code]], 1)</f>
        <v>2</v>
      </c>
      <c r="E46" s="215">
        <v>20</v>
      </c>
      <c r="F46" s="214" t="s">
        <v>201</v>
      </c>
      <c r="G46" s="227"/>
      <c r="H46" s="230"/>
      <c r="I46" s="223"/>
      <c r="J46" s="223"/>
      <c r="K46" s="223" t="s">
        <v>128</v>
      </c>
      <c r="L46" s="223" t="s">
        <v>128</v>
      </c>
      <c r="M46" s="223" t="s">
        <v>128</v>
      </c>
      <c r="N46" s="223"/>
      <c r="O46" s="223"/>
      <c r="P46" s="223"/>
      <c r="Q46" s="223"/>
      <c r="R46" s="222"/>
      <c r="S46" s="219"/>
      <c r="T46" s="201"/>
      <c r="U46" s="220"/>
      <c r="V46" s="215"/>
    </row>
    <row r="47" spans="1:22" s="1" customFormat="1" x14ac:dyDescent="0.2">
      <c r="A47" s="228" t="s">
        <v>235</v>
      </c>
      <c r="B47" s="229" t="s">
        <v>236</v>
      </c>
      <c r="C47" s="221">
        <v>2</v>
      </c>
      <c r="D47" s="203" t="str">
        <f>RIGHT(All_modules[[#This Row],[Code]], 1)</f>
        <v>1</v>
      </c>
      <c r="E47" s="215">
        <v>20</v>
      </c>
      <c r="F47" s="214" t="s">
        <v>201</v>
      </c>
      <c r="G47" s="227"/>
      <c r="H47" s="230"/>
      <c r="I47" s="223"/>
      <c r="J47" s="223"/>
      <c r="K47" s="223"/>
      <c r="L47" s="223"/>
      <c r="M47" s="223"/>
      <c r="N47" s="223"/>
      <c r="O47" s="223"/>
      <c r="P47" s="223"/>
      <c r="Q47" s="223"/>
      <c r="R47" s="222"/>
      <c r="S47" s="219"/>
      <c r="T47" s="201"/>
      <c r="U47" s="220"/>
      <c r="V47" s="215"/>
    </row>
    <row r="48" spans="1:22" s="1" customFormat="1" x14ac:dyDescent="0.2">
      <c r="A48" s="211" t="s">
        <v>237</v>
      </c>
      <c r="B48" s="212" t="s">
        <v>238</v>
      </c>
      <c r="C48" s="221">
        <v>2</v>
      </c>
      <c r="D48" s="203" t="str">
        <f>RIGHT(All_modules[[#This Row],[Code]], 1)</f>
        <v>2</v>
      </c>
      <c r="E48" s="215">
        <v>20</v>
      </c>
      <c r="F48" s="214" t="s">
        <v>201</v>
      </c>
      <c r="G48" s="219" t="s">
        <v>202</v>
      </c>
      <c r="H48" s="230"/>
      <c r="I48" s="217"/>
      <c r="J48" s="217" t="s">
        <v>128</v>
      </c>
      <c r="K48" s="217"/>
      <c r="L48" s="217"/>
      <c r="M48" s="217"/>
      <c r="N48" s="217"/>
      <c r="O48" s="217"/>
      <c r="P48" s="217"/>
      <c r="Q48" s="217"/>
      <c r="R48" s="215"/>
      <c r="S48" s="219" t="s">
        <v>203</v>
      </c>
      <c r="T48" s="201"/>
      <c r="U48" s="220"/>
      <c r="V48" s="215"/>
    </row>
    <row r="49" spans="1:22" s="1" customFormat="1" x14ac:dyDescent="0.2">
      <c r="A49" s="228" t="s">
        <v>239</v>
      </c>
      <c r="B49" s="229" t="s">
        <v>240</v>
      </c>
      <c r="C49" s="221">
        <v>2</v>
      </c>
      <c r="D49" s="203" t="str">
        <f>RIGHT(All_modules[[#This Row],[Code]], 1)</f>
        <v>1</v>
      </c>
      <c r="E49" s="215">
        <v>20</v>
      </c>
      <c r="F49" s="214" t="s">
        <v>201</v>
      </c>
      <c r="G49" s="227"/>
      <c r="H49" s="230"/>
      <c r="I49" s="223"/>
      <c r="J49" s="223"/>
      <c r="K49" s="223" t="s">
        <v>128</v>
      </c>
      <c r="L49" s="223" t="s">
        <v>128</v>
      </c>
      <c r="M49" s="223"/>
      <c r="N49" s="223"/>
      <c r="O49" s="223"/>
      <c r="P49" s="223"/>
      <c r="Q49" s="223"/>
      <c r="R49" s="222"/>
      <c r="S49" s="219" t="s">
        <v>225</v>
      </c>
      <c r="T49" s="201"/>
      <c r="U49" s="220"/>
      <c r="V49" s="215"/>
    </row>
    <row r="50" spans="1:22" s="1" customFormat="1" x14ac:dyDescent="0.2">
      <c r="A50" s="211" t="s">
        <v>241</v>
      </c>
      <c r="B50" s="212" t="s">
        <v>242</v>
      </c>
      <c r="C50" s="221">
        <v>2</v>
      </c>
      <c r="D50" s="203" t="str">
        <f>RIGHT(All_modules[[#This Row],[Code]], 1)</f>
        <v>1</v>
      </c>
      <c r="E50" s="215">
        <v>20</v>
      </c>
      <c r="F50" s="214" t="s">
        <v>201</v>
      </c>
      <c r="G50" s="219" t="s">
        <v>202</v>
      </c>
      <c r="H50" s="230"/>
      <c r="I50" s="217"/>
      <c r="J50" s="217"/>
      <c r="K50" s="217"/>
      <c r="L50" s="217"/>
      <c r="M50" s="217"/>
      <c r="N50" s="217"/>
      <c r="O50" s="217"/>
      <c r="P50" s="217"/>
      <c r="Q50" s="217"/>
      <c r="R50" s="215" t="s">
        <v>128</v>
      </c>
      <c r="S50" s="219"/>
      <c r="T50" s="201"/>
      <c r="U50" s="220"/>
      <c r="V50" s="215"/>
    </row>
    <row r="51" spans="1:22" s="1" customFormat="1" x14ac:dyDescent="0.2">
      <c r="A51" s="211" t="s">
        <v>243</v>
      </c>
      <c r="B51" s="212" t="s">
        <v>244</v>
      </c>
      <c r="C51" s="221">
        <v>2</v>
      </c>
      <c r="D51" s="203" t="str">
        <f>RIGHT(All_modules[[#This Row],[Code]], 1)</f>
        <v>2</v>
      </c>
      <c r="E51" s="215">
        <v>20</v>
      </c>
      <c r="F51" s="214" t="s">
        <v>201</v>
      </c>
      <c r="G51" s="227" t="s">
        <v>202</v>
      </c>
      <c r="H51" s="230"/>
      <c r="I51" s="223"/>
      <c r="J51" s="223"/>
      <c r="K51" s="223"/>
      <c r="L51" s="223"/>
      <c r="M51" s="223"/>
      <c r="N51" s="223"/>
      <c r="O51" s="223"/>
      <c r="P51" s="223"/>
      <c r="Q51" s="223"/>
      <c r="R51" s="222" t="s">
        <v>128</v>
      </c>
      <c r="S51" s="219"/>
      <c r="T51" s="201"/>
      <c r="U51" s="220"/>
      <c r="V51" s="215"/>
    </row>
    <row r="52" spans="1:22" s="1" customFormat="1" x14ac:dyDescent="0.2">
      <c r="A52" s="211" t="s">
        <v>245</v>
      </c>
      <c r="B52" s="212" t="s">
        <v>246</v>
      </c>
      <c r="C52" s="221">
        <v>2</v>
      </c>
      <c r="D52" s="203" t="str">
        <f>RIGHT(All_modules[[#This Row],[Code]], 1)</f>
        <v>1</v>
      </c>
      <c r="E52" s="215">
        <v>20</v>
      </c>
      <c r="F52" s="214" t="s">
        <v>201</v>
      </c>
      <c r="G52" s="219" t="s">
        <v>202</v>
      </c>
      <c r="H52" s="230"/>
      <c r="I52" s="217"/>
      <c r="J52" s="217"/>
      <c r="K52" s="217"/>
      <c r="L52" s="217"/>
      <c r="M52" s="217"/>
      <c r="N52" s="217"/>
      <c r="O52" s="217"/>
      <c r="P52" s="217"/>
      <c r="Q52" s="217"/>
      <c r="R52" s="215" t="s">
        <v>128</v>
      </c>
      <c r="S52" s="219"/>
      <c r="T52" s="201"/>
      <c r="U52" s="220"/>
      <c r="V52" s="215"/>
    </row>
    <row r="53" spans="1:22" s="1" customFormat="1" x14ac:dyDescent="0.2">
      <c r="A53" s="228" t="s">
        <v>247</v>
      </c>
      <c r="B53" s="229" t="s">
        <v>248</v>
      </c>
      <c r="C53" s="221">
        <v>2</v>
      </c>
      <c r="D53" s="203" t="str">
        <f>RIGHT(All_modules[[#This Row],[Code]], 1)</f>
        <v>2</v>
      </c>
      <c r="E53" s="215">
        <v>20</v>
      </c>
      <c r="F53" s="214" t="s">
        <v>201</v>
      </c>
      <c r="G53" s="227"/>
      <c r="H53" s="230"/>
      <c r="I53" s="223"/>
      <c r="J53" s="223"/>
      <c r="K53" s="223"/>
      <c r="L53" s="223" t="s">
        <v>128</v>
      </c>
      <c r="M53" s="223"/>
      <c r="N53" s="223" t="s">
        <v>128</v>
      </c>
      <c r="O53" s="223"/>
      <c r="P53" s="223"/>
      <c r="Q53" s="223"/>
      <c r="R53" s="222"/>
      <c r="S53" s="219" t="s">
        <v>131</v>
      </c>
      <c r="T53" s="201"/>
      <c r="U53" s="220"/>
      <c r="V53" s="215"/>
    </row>
    <row r="54" spans="1:22" s="1" customFormat="1" x14ac:dyDescent="0.2">
      <c r="A54" s="228" t="s">
        <v>249</v>
      </c>
      <c r="B54" s="229" t="s">
        <v>250</v>
      </c>
      <c r="C54" s="221">
        <v>2</v>
      </c>
      <c r="D54" s="203" t="str">
        <f>RIGHT(All_modules[[#This Row],[Code]], 1)</f>
        <v>2</v>
      </c>
      <c r="E54" s="215">
        <v>20</v>
      </c>
      <c r="F54" s="214" t="s">
        <v>201</v>
      </c>
      <c r="G54" s="227"/>
      <c r="H54" s="230"/>
      <c r="I54" s="223"/>
      <c r="J54" s="223"/>
      <c r="K54" s="223"/>
      <c r="L54" s="223" t="s">
        <v>128</v>
      </c>
      <c r="M54" s="223"/>
      <c r="N54" s="223" t="s">
        <v>128</v>
      </c>
      <c r="O54" s="223"/>
      <c r="P54" s="223"/>
      <c r="Q54" s="223"/>
      <c r="R54" s="222"/>
      <c r="S54" s="219" t="s">
        <v>131</v>
      </c>
      <c r="T54" s="201"/>
      <c r="U54" s="220"/>
      <c r="V54" s="215"/>
    </row>
    <row r="55" spans="1:22" s="1" customFormat="1" x14ac:dyDescent="0.2">
      <c r="A55" s="228" t="s">
        <v>251</v>
      </c>
      <c r="B55" s="229" t="s">
        <v>252</v>
      </c>
      <c r="C55" s="221">
        <v>2</v>
      </c>
      <c r="D55" s="203" t="str">
        <f>RIGHT(All_modules[[#This Row],[Code]], 1)</f>
        <v>2</v>
      </c>
      <c r="E55" s="215">
        <v>20</v>
      </c>
      <c r="F55" s="214" t="s">
        <v>201</v>
      </c>
      <c r="G55" s="227"/>
      <c r="H55" s="230"/>
      <c r="I55" s="223"/>
      <c r="J55" s="223"/>
      <c r="K55" s="223"/>
      <c r="L55" s="223" t="s">
        <v>128</v>
      </c>
      <c r="M55" s="223" t="s">
        <v>128</v>
      </c>
      <c r="N55" s="223"/>
      <c r="O55" s="223"/>
      <c r="P55" s="223"/>
      <c r="Q55" s="223"/>
      <c r="R55" s="222"/>
      <c r="S55" s="219"/>
      <c r="T55" s="201"/>
      <c r="U55" s="220"/>
      <c r="V55" s="215"/>
    </row>
    <row r="56" spans="1:22" s="1" customFormat="1" x14ac:dyDescent="0.2">
      <c r="A56" s="228" t="s">
        <v>253</v>
      </c>
      <c r="B56" s="229" t="s">
        <v>254</v>
      </c>
      <c r="C56" s="221">
        <v>2</v>
      </c>
      <c r="D56" s="203" t="str">
        <f>RIGHT(All_modules[[#This Row],[Code]], 1)</f>
        <v>2</v>
      </c>
      <c r="E56" s="215">
        <v>20</v>
      </c>
      <c r="F56" s="214" t="s">
        <v>201</v>
      </c>
      <c r="G56" s="227"/>
      <c r="H56" s="230"/>
      <c r="I56" s="223"/>
      <c r="J56" s="223"/>
      <c r="K56" s="223"/>
      <c r="L56" s="223" t="s">
        <v>128</v>
      </c>
      <c r="M56" s="223"/>
      <c r="N56" s="223" t="s">
        <v>128</v>
      </c>
      <c r="O56" s="223"/>
      <c r="P56" s="223"/>
      <c r="Q56" s="223"/>
      <c r="R56" s="222"/>
      <c r="S56" s="219" t="s">
        <v>203</v>
      </c>
      <c r="T56" s="201"/>
      <c r="U56" s="220"/>
      <c r="V56" s="215"/>
    </row>
    <row r="57" spans="1:22" s="1" customFormat="1" x14ac:dyDescent="0.2">
      <c r="A57" s="211" t="s">
        <v>255</v>
      </c>
      <c r="B57" s="212" t="s">
        <v>256</v>
      </c>
      <c r="C57" s="221">
        <v>2</v>
      </c>
      <c r="D57" s="203" t="str">
        <f>RIGHT(All_modules[[#This Row],[Code]], 1)</f>
        <v>1</v>
      </c>
      <c r="E57" s="215">
        <v>20</v>
      </c>
      <c r="F57" s="214" t="s">
        <v>201</v>
      </c>
      <c r="G57" s="219" t="s">
        <v>202</v>
      </c>
      <c r="H57" s="230"/>
      <c r="I57" s="217"/>
      <c r="J57" s="217" t="s">
        <v>128</v>
      </c>
      <c r="K57" s="217"/>
      <c r="L57" s="217"/>
      <c r="M57" s="217"/>
      <c r="N57" s="217"/>
      <c r="O57" s="217"/>
      <c r="P57" s="217"/>
      <c r="Q57" s="217"/>
      <c r="R57" s="215"/>
      <c r="S57" s="219" t="s">
        <v>203</v>
      </c>
      <c r="T57" s="201"/>
      <c r="U57" s="220"/>
      <c r="V57" s="215"/>
    </row>
    <row r="58" spans="1:22" s="1" customFormat="1" x14ac:dyDescent="0.2">
      <c r="A58" s="211" t="s">
        <v>257</v>
      </c>
      <c r="B58" s="212" t="s">
        <v>258</v>
      </c>
      <c r="C58" s="221">
        <v>2</v>
      </c>
      <c r="D58" s="203" t="str">
        <f>RIGHT(All_modules[[#This Row],[Code]], 1)</f>
        <v>1</v>
      </c>
      <c r="E58" s="215">
        <v>20</v>
      </c>
      <c r="F58" s="214" t="s">
        <v>201</v>
      </c>
      <c r="G58" s="219" t="s">
        <v>202</v>
      </c>
      <c r="H58" s="230"/>
      <c r="I58" s="217"/>
      <c r="J58" s="217"/>
      <c r="K58" s="217"/>
      <c r="L58" s="217" t="s">
        <v>128</v>
      </c>
      <c r="M58" s="217"/>
      <c r="N58" s="217"/>
      <c r="O58" s="217"/>
      <c r="P58" s="217"/>
      <c r="Q58" s="217"/>
      <c r="R58" s="215"/>
      <c r="S58" s="219" t="s">
        <v>259</v>
      </c>
      <c r="T58" s="201" t="s">
        <v>260</v>
      </c>
      <c r="U58" s="220"/>
      <c r="V58" s="215"/>
    </row>
    <row r="59" spans="1:22" s="1" customFormat="1" x14ac:dyDescent="0.2">
      <c r="A59" s="228" t="s">
        <v>261</v>
      </c>
      <c r="B59" s="229" t="s">
        <v>262</v>
      </c>
      <c r="C59" s="221">
        <v>2</v>
      </c>
      <c r="D59" s="203" t="str">
        <f>RIGHT(All_modules[[#This Row],[Code]], 1)</f>
        <v>2</v>
      </c>
      <c r="E59" s="215">
        <v>20</v>
      </c>
      <c r="F59" s="214" t="s">
        <v>201</v>
      </c>
      <c r="G59" s="227"/>
      <c r="H59" s="230"/>
      <c r="I59" s="223"/>
      <c r="J59" s="223"/>
      <c r="K59" s="223"/>
      <c r="L59" s="223" t="s">
        <v>128</v>
      </c>
      <c r="M59" s="223" t="s">
        <v>128</v>
      </c>
      <c r="N59" s="223"/>
      <c r="O59" s="223"/>
      <c r="P59" s="223"/>
      <c r="Q59" s="223"/>
      <c r="R59" s="222"/>
      <c r="S59" s="219"/>
      <c r="T59" s="201"/>
      <c r="U59" s="220"/>
      <c r="V59" s="215"/>
    </row>
    <row r="60" spans="1:22" s="1" customFormat="1" x14ac:dyDescent="0.2">
      <c r="A60" s="228" t="s">
        <v>263</v>
      </c>
      <c r="B60" s="229" t="s">
        <v>264</v>
      </c>
      <c r="C60" s="221">
        <v>2</v>
      </c>
      <c r="D60" s="203" t="str">
        <f>RIGHT(All_modules[[#This Row],[Code]], 1)</f>
        <v>1</v>
      </c>
      <c r="E60" s="215">
        <v>20</v>
      </c>
      <c r="F60" s="214" t="s">
        <v>201</v>
      </c>
      <c r="G60" s="227"/>
      <c r="H60" s="230"/>
      <c r="I60" s="223"/>
      <c r="J60" s="223"/>
      <c r="K60" s="223" t="s">
        <v>128</v>
      </c>
      <c r="L60" s="223"/>
      <c r="M60" s="223"/>
      <c r="N60" s="223"/>
      <c r="O60" s="223"/>
      <c r="P60" s="223"/>
      <c r="Q60" s="223"/>
      <c r="R60" s="222"/>
      <c r="S60" s="219" t="s">
        <v>265</v>
      </c>
      <c r="T60" s="201"/>
      <c r="U60" s="220"/>
      <c r="V60" s="215"/>
    </row>
    <row r="61" spans="1:22" s="1" customFormat="1" x14ac:dyDescent="0.2">
      <c r="A61" s="228" t="s">
        <v>266</v>
      </c>
      <c r="B61" s="229" t="s">
        <v>267</v>
      </c>
      <c r="C61" s="221">
        <v>2</v>
      </c>
      <c r="D61" s="203" t="str">
        <f>RIGHT(All_modules[[#This Row],[Code]], 1)</f>
        <v>2</v>
      </c>
      <c r="E61" s="215">
        <v>20</v>
      </c>
      <c r="F61" s="214" t="s">
        <v>201</v>
      </c>
      <c r="G61" s="227"/>
      <c r="H61" s="230"/>
      <c r="I61" s="223"/>
      <c r="J61" s="223"/>
      <c r="K61" s="223"/>
      <c r="L61" s="223"/>
      <c r="M61" s="223"/>
      <c r="N61" s="223" t="s">
        <v>128</v>
      </c>
      <c r="O61" s="223"/>
      <c r="P61" s="223"/>
      <c r="Q61" s="223"/>
      <c r="R61" s="222"/>
      <c r="S61" s="219" t="s">
        <v>131</v>
      </c>
      <c r="T61" s="201"/>
      <c r="U61" s="220"/>
      <c r="V61" s="215"/>
    </row>
    <row r="62" spans="1:22" s="1" customFormat="1" x14ac:dyDescent="0.2">
      <c r="A62" s="228" t="s">
        <v>268</v>
      </c>
      <c r="B62" s="229" t="s">
        <v>269</v>
      </c>
      <c r="C62" s="221">
        <v>2</v>
      </c>
      <c r="D62" s="203" t="str">
        <f>RIGHT(All_modules[[#This Row],[Code]], 1)</f>
        <v>1</v>
      </c>
      <c r="E62" s="215">
        <v>20</v>
      </c>
      <c r="F62" s="214" t="s">
        <v>201</v>
      </c>
      <c r="G62" s="227"/>
      <c r="H62" s="230"/>
      <c r="I62" s="223"/>
      <c r="J62" s="223"/>
      <c r="K62" s="223"/>
      <c r="L62" s="223"/>
      <c r="M62" s="223"/>
      <c r="N62" s="223" t="s">
        <v>128</v>
      </c>
      <c r="O62" s="223"/>
      <c r="P62" s="223"/>
      <c r="Q62" s="223"/>
      <c r="R62" s="222"/>
      <c r="S62" s="219" t="s">
        <v>131</v>
      </c>
      <c r="T62" s="201"/>
      <c r="U62" s="220"/>
      <c r="V62" s="215"/>
    </row>
    <row r="63" spans="1:22" s="1" customFormat="1" x14ac:dyDescent="0.2">
      <c r="A63" s="228" t="s">
        <v>270</v>
      </c>
      <c r="B63" s="229" t="s">
        <v>271</v>
      </c>
      <c r="C63" s="221">
        <v>2</v>
      </c>
      <c r="D63" s="203" t="str">
        <f>RIGHT(All_modules[[#This Row],[Code]], 1)</f>
        <v>2</v>
      </c>
      <c r="E63" s="215">
        <v>20</v>
      </c>
      <c r="F63" s="214" t="s">
        <v>201</v>
      </c>
      <c r="G63" s="227"/>
      <c r="H63" s="230"/>
      <c r="I63" s="223"/>
      <c r="J63" s="223"/>
      <c r="K63" s="223"/>
      <c r="L63" s="223" t="s">
        <v>128</v>
      </c>
      <c r="M63" s="223" t="s">
        <v>128</v>
      </c>
      <c r="N63" s="223"/>
      <c r="O63" s="223"/>
      <c r="P63" s="223"/>
      <c r="Q63" s="223"/>
      <c r="R63" s="222"/>
      <c r="S63" s="219" t="s">
        <v>172</v>
      </c>
      <c r="T63" s="201"/>
      <c r="U63" s="220"/>
      <c r="V63" s="215"/>
    </row>
    <row r="64" spans="1:22" s="1" customFormat="1" x14ac:dyDescent="0.2">
      <c r="A64" s="228" t="s">
        <v>272</v>
      </c>
      <c r="B64" s="229" t="s">
        <v>273</v>
      </c>
      <c r="C64" s="221">
        <v>2</v>
      </c>
      <c r="D64" s="203" t="str">
        <f>RIGHT(All_modules[[#This Row],[Code]], 1)</f>
        <v>1</v>
      </c>
      <c r="E64" s="215">
        <v>20</v>
      </c>
      <c r="F64" s="214" t="s">
        <v>201</v>
      </c>
      <c r="G64" s="227"/>
      <c r="H64" s="230"/>
      <c r="I64" s="223"/>
      <c r="J64" s="223"/>
      <c r="K64" s="223" t="s">
        <v>128</v>
      </c>
      <c r="L64" s="223"/>
      <c r="M64" s="223"/>
      <c r="N64" s="223"/>
      <c r="O64" s="223"/>
      <c r="P64" s="223" t="s">
        <v>128</v>
      </c>
      <c r="Q64" s="223"/>
      <c r="R64" s="222"/>
      <c r="S64" s="219" t="s">
        <v>274</v>
      </c>
      <c r="T64" s="201" t="s">
        <v>225</v>
      </c>
      <c r="U64" s="220"/>
      <c r="V64" s="215"/>
    </row>
    <row r="65" spans="1:22" s="1" customFormat="1" x14ac:dyDescent="0.2">
      <c r="A65" s="228" t="s">
        <v>275</v>
      </c>
      <c r="B65" s="229" t="s">
        <v>276</v>
      </c>
      <c r="C65" s="221">
        <v>2</v>
      </c>
      <c r="D65" s="203" t="str">
        <f>RIGHT(All_modules[[#This Row],[Code]], 1)</f>
        <v>1</v>
      </c>
      <c r="E65" s="215">
        <v>20</v>
      </c>
      <c r="F65" s="214" t="s">
        <v>201</v>
      </c>
      <c r="G65" s="227"/>
      <c r="H65" s="230"/>
      <c r="I65" s="223"/>
      <c r="J65" s="223"/>
      <c r="K65" s="223"/>
      <c r="L65" s="223"/>
      <c r="M65" s="223"/>
      <c r="N65" s="223" t="s">
        <v>128</v>
      </c>
      <c r="O65" s="223"/>
      <c r="P65" s="223" t="s">
        <v>128</v>
      </c>
      <c r="Q65" s="223"/>
      <c r="R65" s="222"/>
      <c r="S65" s="219" t="s">
        <v>274</v>
      </c>
      <c r="T65" s="201" t="s">
        <v>131</v>
      </c>
      <c r="U65" s="220"/>
      <c r="V65" s="215"/>
    </row>
    <row r="66" spans="1:22" s="1" customFormat="1" x14ac:dyDescent="0.2">
      <c r="A66" s="228" t="s">
        <v>277</v>
      </c>
      <c r="B66" s="229" t="s">
        <v>224</v>
      </c>
      <c r="C66" s="221">
        <v>3</v>
      </c>
      <c r="D66" s="203" t="str">
        <f>RIGHT(All_modules[[#This Row],[Code]], 1)</f>
        <v>2</v>
      </c>
      <c r="E66" s="215">
        <v>20</v>
      </c>
      <c r="F66" s="214" t="s">
        <v>201</v>
      </c>
      <c r="G66" s="227"/>
      <c r="H66" s="230"/>
      <c r="I66" s="223"/>
      <c r="J66" s="223"/>
      <c r="K66" s="223"/>
      <c r="L66" s="223" t="s">
        <v>128</v>
      </c>
      <c r="M66" s="223" t="s">
        <v>128</v>
      </c>
      <c r="N66" s="223"/>
      <c r="O66" s="223"/>
      <c r="P66" s="223"/>
      <c r="Q66" s="223"/>
      <c r="R66" s="222"/>
      <c r="S66" s="219" t="s">
        <v>225</v>
      </c>
      <c r="T66" s="201"/>
      <c r="U66" s="220"/>
      <c r="V66" s="215"/>
    </row>
    <row r="67" spans="1:22" s="1" customFormat="1" x14ac:dyDescent="0.2">
      <c r="A67" s="228" t="s">
        <v>278</v>
      </c>
      <c r="B67" s="229" t="s">
        <v>234</v>
      </c>
      <c r="C67" s="221">
        <v>3</v>
      </c>
      <c r="D67" s="203" t="str">
        <f>RIGHT(All_modules[[#This Row],[Code]], 1)</f>
        <v>2</v>
      </c>
      <c r="E67" s="215">
        <v>20</v>
      </c>
      <c r="F67" s="214" t="s">
        <v>201</v>
      </c>
      <c r="G67" s="227"/>
      <c r="H67" s="230"/>
      <c r="I67" s="223"/>
      <c r="J67" s="223"/>
      <c r="K67" s="223" t="s">
        <v>128</v>
      </c>
      <c r="L67" s="223" t="s">
        <v>128</v>
      </c>
      <c r="M67" s="223" t="s">
        <v>128</v>
      </c>
      <c r="N67" s="223"/>
      <c r="O67" s="223"/>
      <c r="P67" s="223"/>
      <c r="Q67" s="223"/>
      <c r="R67" s="222"/>
      <c r="S67" s="219"/>
      <c r="T67" s="201"/>
      <c r="U67" s="220"/>
      <c r="V67" s="215"/>
    </row>
    <row r="68" spans="1:22" s="1" customFormat="1" x14ac:dyDescent="0.2">
      <c r="A68" s="228" t="s">
        <v>279</v>
      </c>
      <c r="B68" s="229" t="s">
        <v>236</v>
      </c>
      <c r="C68" s="213">
        <v>3</v>
      </c>
      <c r="D68" s="203" t="str">
        <f>RIGHT(All_modules[[#This Row],[Code]], 1)</f>
        <v>1</v>
      </c>
      <c r="E68" s="213">
        <v>20</v>
      </c>
      <c r="F68" s="214" t="s">
        <v>201</v>
      </c>
      <c r="G68" s="222"/>
      <c r="H68" s="230"/>
      <c r="I68" s="223"/>
      <c r="J68" s="223"/>
      <c r="K68" s="223"/>
      <c r="L68" s="223"/>
      <c r="M68" s="223"/>
      <c r="N68" s="223"/>
      <c r="O68" s="223" t="s">
        <v>128</v>
      </c>
      <c r="P68" s="223"/>
      <c r="Q68" s="223"/>
      <c r="R68" s="224"/>
      <c r="S68" s="219" t="s">
        <v>131</v>
      </c>
      <c r="T68" s="218"/>
      <c r="U68" s="220"/>
      <c r="V68" s="215"/>
    </row>
    <row r="69" spans="1:22" s="1" customFormat="1" x14ac:dyDescent="0.2">
      <c r="A69" s="211" t="s">
        <v>280</v>
      </c>
      <c r="B69" s="212" t="s">
        <v>281</v>
      </c>
      <c r="C69" s="213">
        <v>3</v>
      </c>
      <c r="D69" s="203" t="str">
        <f>RIGHT(All_modules[[#This Row],[Code]], 1)</f>
        <v>1</v>
      </c>
      <c r="E69" s="213">
        <v>20</v>
      </c>
      <c r="F69" s="214" t="s">
        <v>201</v>
      </c>
      <c r="G69" s="215" t="s">
        <v>202</v>
      </c>
      <c r="H69" s="230"/>
      <c r="I69" s="217"/>
      <c r="J69" s="217"/>
      <c r="K69" s="217"/>
      <c r="L69" s="217"/>
      <c r="M69" s="217"/>
      <c r="N69" s="217"/>
      <c r="O69" s="217"/>
      <c r="P69" s="217"/>
      <c r="Q69" s="217"/>
      <c r="R69" s="218" t="s">
        <v>128</v>
      </c>
      <c r="S69" s="219"/>
      <c r="T69" s="218"/>
      <c r="U69" s="220"/>
      <c r="V69" s="215"/>
    </row>
    <row r="70" spans="1:22" s="1" customFormat="1" x14ac:dyDescent="0.2">
      <c r="A70" s="211" t="s">
        <v>282</v>
      </c>
      <c r="B70" s="212" t="s">
        <v>283</v>
      </c>
      <c r="C70" s="213">
        <v>3</v>
      </c>
      <c r="D70" s="203" t="str">
        <f>RIGHT(All_modules[[#This Row],[Code]], 1)</f>
        <v>1</v>
      </c>
      <c r="E70" s="213">
        <v>20</v>
      </c>
      <c r="F70" s="214" t="s">
        <v>201</v>
      </c>
      <c r="G70" s="215" t="s">
        <v>202</v>
      </c>
      <c r="H70" s="230"/>
      <c r="I70" s="217"/>
      <c r="J70" s="217"/>
      <c r="K70" s="217"/>
      <c r="L70" s="217"/>
      <c r="M70" s="217"/>
      <c r="N70" s="217"/>
      <c r="O70" s="217"/>
      <c r="P70" s="217"/>
      <c r="Q70" s="217"/>
      <c r="R70" s="218" t="s">
        <v>128</v>
      </c>
      <c r="S70" s="219"/>
      <c r="T70" s="218"/>
      <c r="U70" s="220"/>
      <c r="V70" s="215"/>
    </row>
    <row r="71" spans="1:22" s="1" customFormat="1" x14ac:dyDescent="0.2">
      <c r="A71" s="228" t="s">
        <v>284</v>
      </c>
      <c r="B71" s="229" t="s">
        <v>240</v>
      </c>
      <c r="C71" s="213">
        <v>3</v>
      </c>
      <c r="D71" s="203" t="str">
        <f>RIGHT(All_modules[[#This Row],[Code]], 1)</f>
        <v>1</v>
      </c>
      <c r="E71" s="213">
        <v>20</v>
      </c>
      <c r="F71" s="214" t="s">
        <v>201</v>
      </c>
      <c r="G71" s="222"/>
      <c r="H71" s="230"/>
      <c r="I71" s="223"/>
      <c r="J71" s="223"/>
      <c r="K71" s="223" t="s">
        <v>128</v>
      </c>
      <c r="L71" s="223" t="s">
        <v>128</v>
      </c>
      <c r="M71" s="223"/>
      <c r="N71" s="223"/>
      <c r="O71" s="223"/>
      <c r="P71" s="223"/>
      <c r="Q71" s="223"/>
      <c r="R71" s="224"/>
      <c r="S71" s="219"/>
      <c r="T71" s="218"/>
      <c r="U71" s="220"/>
      <c r="V71" s="215"/>
    </row>
    <row r="72" spans="1:22" s="1" customFormat="1" x14ac:dyDescent="0.2">
      <c r="A72" s="211" t="s">
        <v>285</v>
      </c>
      <c r="B72" s="212" t="s">
        <v>286</v>
      </c>
      <c r="C72" s="213">
        <v>3</v>
      </c>
      <c r="D72" s="203" t="str">
        <f>RIGHT(All_modules[[#This Row],[Code]], 1)</f>
        <v>2</v>
      </c>
      <c r="E72" s="213">
        <v>20</v>
      </c>
      <c r="F72" s="214" t="s">
        <v>201</v>
      </c>
      <c r="G72" s="222" t="s">
        <v>202</v>
      </c>
      <c r="H72" s="230"/>
      <c r="I72" s="223"/>
      <c r="J72" s="223"/>
      <c r="K72" s="223"/>
      <c r="L72" s="223"/>
      <c r="M72" s="223"/>
      <c r="N72" s="223"/>
      <c r="O72" s="223"/>
      <c r="P72" s="223"/>
      <c r="Q72" s="223"/>
      <c r="R72" s="224" t="s">
        <v>128</v>
      </c>
      <c r="S72" s="219"/>
      <c r="T72" s="218"/>
      <c r="U72" s="220"/>
      <c r="V72" s="215"/>
    </row>
    <row r="73" spans="1:22" s="1" customFormat="1" x14ac:dyDescent="0.2">
      <c r="A73" s="211" t="s">
        <v>287</v>
      </c>
      <c r="B73" s="212" t="s">
        <v>288</v>
      </c>
      <c r="C73" s="213">
        <v>3</v>
      </c>
      <c r="D73" s="203" t="str">
        <f>RIGHT(All_modules[[#This Row],[Code]], 1)</f>
        <v>2</v>
      </c>
      <c r="E73" s="213">
        <v>20</v>
      </c>
      <c r="F73" s="214" t="s">
        <v>201</v>
      </c>
      <c r="G73" s="222" t="s">
        <v>202</v>
      </c>
      <c r="H73" s="230"/>
      <c r="I73" s="223"/>
      <c r="J73" s="223"/>
      <c r="K73" s="223"/>
      <c r="L73" s="223"/>
      <c r="M73" s="223"/>
      <c r="N73" s="223"/>
      <c r="O73" s="223"/>
      <c r="P73" s="223"/>
      <c r="Q73" s="223"/>
      <c r="R73" s="224" t="s">
        <v>128</v>
      </c>
      <c r="S73" s="219"/>
      <c r="T73" s="218"/>
      <c r="U73" s="220"/>
      <c r="V73" s="215"/>
    </row>
    <row r="74" spans="1:22" s="1" customFormat="1" x14ac:dyDescent="0.2">
      <c r="A74" s="228" t="s">
        <v>289</v>
      </c>
      <c r="B74" s="229" t="s">
        <v>248</v>
      </c>
      <c r="C74" s="221">
        <v>3</v>
      </c>
      <c r="D74" s="203" t="str">
        <f>RIGHT(All_modules[[#This Row],[Code]], 1)</f>
        <v>2</v>
      </c>
      <c r="E74" s="215">
        <v>20</v>
      </c>
      <c r="F74" s="214" t="s">
        <v>201</v>
      </c>
      <c r="G74" s="227"/>
      <c r="H74" s="230"/>
      <c r="I74" s="223"/>
      <c r="J74" s="223"/>
      <c r="K74" s="223"/>
      <c r="L74" s="223" t="s">
        <v>128</v>
      </c>
      <c r="M74" s="223"/>
      <c r="N74" s="223" t="s">
        <v>128</v>
      </c>
      <c r="O74" s="223"/>
      <c r="P74" s="223"/>
      <c r="Q74" s="223"/>
      <c r="R74" s="222"/>
      <c r="S74" s="219" t="s">
        <v>131</v>
      </c>
      <c r="T74" s="201"/>
      <c r="U74" s="220"/>
      <c r="V74" s="215"/>
    </row>
    <row r="75" spans="1:22" s="1" customFormat="1" x14ac:dyDescent="0.2">
      <c r="A75" s="211" t="s">
        <v>290</v>
      </c>
      <c r="B75" s="212" t="s">
        <v>291</v>
      </c>
      <c r="C75" s="221">
        <v>3</v>
      </c>
      <c r="D75" s="203" t="str">
        <f>RIGHT(All_modules[[#This Row],[Code]], 1)</f>
        <v>1</v>
      </c>
      <c r="E75" s="215">
        <v>20</v>
      </c>
      <c r="F75" s="214" t="s">
        <v>201</v>
      </c>
      <c r="G75" s="219" t="s">
        <v>202</v>
      </c>
      <c r="H75" s="230"/>
      <c r="I75" s="217"/>
      <c r="J75" s="217"/>
      <c r="K75" s="217"/>
      <c r="L75" s="217"/>
      <c r="M75" s="217"/>
      <c r="N75" s="217"/>
      <c r="O75" s="217"/>
      <c r="P75" s="217"/>
      <c r="Q75" s="217"/>
      <c r="R75" s="215" t="s">
        <v>128</v>
      </c>
      <c r="S75" s="219"/>
      <c r="T75" s="201"/>
      <c r="U75" s="220"/>
      <c r="V75" s="215"/>
    </row>
    <row r="76" spans="1:22" s="1" customFormat="1" x14ac:dyDescent="0.2">
      <c r="A76" s="228" t="s">
        <v>292</v>
      </c>
      <c r="B76" s="229" t="s">
        <v>293</v>
      </c>
      <c r="C76" s="213">
        <v>3</v>
      </c>
      <c r="D76" s="203" t="str">
        <f>RIGHT(All_modules[[#This Row],[Code]], 1)</f>
        <v>1</v>
      </c>
      <c r="E76" s="213">
        <v>20</v>
      </c>
      <c r="F76" s="214" t="s">
        <v>201</v>
      </c>
      <c r="G76" s="222"/>
      <c r="H76" s="230"/>
      <c r="I76" s="223"/>
      <c r="J76" s="223"/>
      <c r="K76" s="223"/>
      <c r="L76" s="223"/>
      <c r="M76" s="223"/>
      <c r="N76" s="223"/>
      <c r="O76" s="223"/>
      <c r="P76" s="223"/>
      <c r="Q76" s="223"/>
      <c r="R76" s="224" t="s">
        <v>128</v>
      </c>
      <c r="S76" s="219"/>
      <c r="T76" s="218"/>
      <c r="U76" s="220"/>
      <c r="V76" s="215"/>
    </row>
    <row r="77" spans="1:22" s="1" customFormat="1" x14ac:dyDescent="0.2">
      <c r="A77" s="228" t="s">
        <v>294</v>
      </c>
      <c r="B77" s="229" t="s">
        <v>250</v>
      </c>
      <c r="C77" s="213">
        <v>3</v>
      </c>
      <c r="D77" s="203" t="str">
        <f>RIGHT(All_modules[[#This Row],[Code]], 1)</f>
        <v>2</v>
      </c>
      <c r="E77" s="213">
        <v>20</v>
      </c>
      <c r="F77" s="214" t="s">
        <v>201</v>
      </c>
      <c r="G77" s="222"/>
      <c r="H77" s="230"/>
      <c r="I77" s="223"/>
      <c r="J77" s="223"/>
      <c r="K77" s="223"/>
      <c r="L77" s="223" t="s">
        <v>128</v>
      </c>
      <c r="M77" s="223"/>
      <c r="N77" s="223" t="s">
        <v>128</v>
      </c>
      <c r="O77" s="223"/>
      <c r="P77" s="223"/>
      <c r="Q77" s="223"/>
      <c r="R77" s="224"/>
      <c r="S77" s="219" t="s">
        <v>131</v>
      </c>
      <c r="T77" s="218"/>
      <c r="U77" s="220"/>
      <c r="V77" s="215"/>
    </row>
    <row r="78" spans="1:22" s="1" customFormat="1" x14ac:dyDescent="0.2">
      <c r="A78" s="211" t="s">
        <v>295</v>
      </c>
      <c r="B78" s="212" t="s">
        <v>296</v>
      </c>
      <c r="C78" s="213">
        <v>3</v>
      </c>
      <c r="D78" s="203" t="str">
        <f>RIGHT(All_modules[[#This Row],[Code]], 1)</f>
        <v>1</v>
      </c>
      <c r="E78" s="213">
        <v>20</v>
      </c>
      <c r="F78" s="214" t="s">
        <v>201</v>
      </c>
      <c r="G78" s="215" t="s">
        <v>202</v>
      </c>
      <c r="H78" s="230"/>
      <c r="I78" s="217"/>
      <c r="J78" s="217"/>
      <c r="K78" s="217"/>
      <c r="L78" s="217"/>
      <c r="M78" s="217"/>
      <c r="N78" s="217"/>
      <c r="O78" s="217"/>
      <c r="P78" s="217"/>
      <c r="Q78" s="217"/>
      <c r="R78" s="218" t="s">
        <v>128</v>
      </c>
      <c r="S78" s="219"/>
      <c r="T78" s="218"/>
      <c r="U78" s="220"/>
      <c r="V78" s="215"/>
    </row>
    <row r="79" spans="1:22" s="1" customFormat="1" x14ac:dyDescent="0.2">
      <c r="A79" s="211" t="s">
        <v>297</v>
      </c>
      <c r="B79" s="212" t="s">
        <v>298</v>
      </c>
      <c r="C79" s="213">
        <v>3</v>
      </c>
      <c r="D79" s="203" t="str">
        <f>RIGHT(All_modules[[#This Row],[Code]], 1)</f>
        <v>1</v>
      </c>
      <c r="E79" s="213">
        <v>20</v>
      </c>
      <c r="F79" s="214" t="s">
        <v>201</v>
      </c>
      <c r="G79" s="215" t="s">
        <v>202</v>
      </c>
      <c r="H79" s="230"/>
      <c r="I79" s="217"/>
      <c r="J79" s="217"/>
      <c r="K79" s="217"/>
      <c r="L79" s="217"/>
      <c r="M79" s="217"/>
      <c r="N79" s="217"/>
      <c r="O79" s="217"/>
      <c r="P79" s="217"/>
      <c r="Q79" s="217"/>
      <c r="R79" s="218" t="s">
        <v>128</v>
      </c>
      <c r="S79" s="219"/>
      <c r="T79" s="218"/>
      <c r="U79" s="220"/>
      <c r="V79" s="215"/>
    </row>
    <row r="80" spans="1:22" s="1" customFormat="1" x14ac:dyDescent="0.2">
      <c r="A80" s="228" t="s">
        <v>299</v>
      </c>
      <c r="B80" s="229" t="s">
        <v>252</v>
      </c>
      <c r="C80" s="213">
        <v>3</v>
      </c>
      <c r="D80" s="203" t="str">
        <f>RIGHT(All_modules[[#This Row],[Code]], 1)</f>
        <v>2</v>
      </c>
      <c r="E80" s="213">
        <v>20</v>
      </c>
      <c r="F80" s="214" t="s">
        <v>201</v>
      </c>
      <c r="G80" s="222"/>
      <c r="H80" s="230"/>
      <c r="I80" s="223"/>
      <c r="J80" s="223"/>
      <c r="K80" s="223"/>
      <c r="L80" s="223"/>
      <c r="M80" s="223" t="s">
        <v>128</v>
      </c>
      <c r="N80" s="223"/>
      <c r="O80" s="223"/>
      <c r="P80" s="223"/>
      <c r="Q80" s="223"/>
      <c r="R80" s="224"/>
      <c r="S80" s="219"/>
      <c r="T80" s="218"/>
      <c r="U80" s="220"/>
      <c r="V80" s="215"/>
    </row>
    <row r="81" spans="1:22" s="1" customFormat="1" x14ac:dyDescent="0.2">
      <c r="A81" s="228" t="s">
        <v>300</v>
      </c>
      <c r="B81" s="229" t="s">
        <v>262</v>
      </c>
      <c r="C81" s="213">
        <v>3</v>
      </c>
      <c r="D81" s="203" t="str">
        <f>RIGHT(All_modules[[#This Row],[Code]], 1)</f>
        <v>2</v>
      </c>
      <c r="E81" s="213">
        <v>20</v>
      </c>
      <c r="F81" s="214" t="s">
        <v>201</v>
      </c>
      <c r="G81" s="222"/>
      <c r="H81" s="230"/>
      <c r="I81" s="223"/>
      <c r="J81" s="223"/>
      <c r="K81" s="223"/>
      <c r="L81" s="223" t="s">
        <v>128</v>
      </c>
      <c r="M81" s="223" t="s">
        <v>128</v>
      </c>
      <c r="N81" s="223"/>
      <c r="O81" s="223"/>
      <c r="P81" s="223"/>
      <c r="Q81" s="223"/>
      <c r="R81" s="224"/>
      <c r="S81" s="219"/>
      <c r="T81" s="218"/>
      <c r="U81" s="220"/>
      <c r="V81" s="215"/>
    </row>
    <row r="82" spans="1:22" s="1" customFormat="1" x14ac:dyDescent="0.2">
      <c r="A82" s="228" t="s">
        <v>301</v>
      </c>
      <c r="B82" s="229" t="s">
        <v>264</v>
      </c>
      <c r="C82" s="213">
        <v>3</v>
      </c>
      <c r="D82" s="203" t="str">
        <f>RIGHT(All_modules[[#This Row],[Code]], 1)</f>
        <v>1</v>
      </c>
      <c r="E82" s="213">
        <v>20</v>
      </c>
      <c r="F82" s="214" t="s">
        <v>201</v>
      </c>
      <c r="G82" s="222"/>
      <c r="H82" s="230"/>
      <c r="I82" s="223"/>
      <c r="J82" s="223"/>
      <c r="K82" s="223" t="s">
        <v>128</v>
      </c>
      <c r="L82" s="223"/>
      <c r="M82" s="223"/>
      <c r="N82" s="223"/>
      <c r="O82" s="223"/>
      <c r="P82" s="223"/>
      <c r="Q82" s="223"/>
      <c r="R82" s="224"/>
      <c r="S82" s="219" t="s">
        <v>265</v>
      </c>
      <c r="T82" s="218"/>
      <c r="U82" s="220"/>
      <c r="V82" s="215"/>
    </row>
    <row r="83" spans="1:22" s="1" customFormat="1" x14ac:dyDescent="0.2">
      <c r="A83" s="211" t="s">
        <v>302</v>
      </c>
      <c r="B83" s="212" t="s">
        <v>303</v>
      </c>
      <c r="C83" s="213">
        <v>3</v>
      </c>
      <c r="D83" s="203" t="str">
        <f>RIGHT(All_modules[[#This Row],[Code]], 1)</f>
        <v>1</v>
      </c>
      <c r="E83" s="213">
        <v>20</v>
      </c>
      <c r="F83" s="214" t="s">
        <v>201</v>
      </c>
      <c r="G83" s="215" t="s">
        <v>202</v>
      </c>
      <c r="H83" s="230"/>
      <c r="I83" s="217"/>
      <c r="J83" s="217"/>
      <c r="K83" s="217"/>
      <c r="L83" s="217"/>
      <c r="M83" s="217" t="s">
        <v>128</v>
      </c>
      <c r="N83" s="217"/>
      <c r="O83" s="217"/>
      <c r="P83" s="217"/>
      <c r="Q83" s="217"/>
      <c r="R83" s="218"/>
      <c r="S83" s="219" t="s">
        <v>304</v>
      </c>
      <c r="T83" s="218"/>
      <c r="U83" s="220"/>
      <c r="V83" s="215"/>
    </row>
    <row r="84" spans="1:22" s="1" customFormat="1" x14ac:dyDescent="0.2">
      <c r="A84" s="228" t="s">
        <v>305</v>
      </c>
      <c r="B84" s="229" t="s">
        <v>267</v>
      </c>
      <c r="C84" s="213">
        <v>3</v>
      </c>
      <c r="D84" s="203" t="str">
        <f>RIGHT(All_modules[[#This Row],[Code]], 1)</f>
        <v>2</v>
      </c>
      <c r="E84" s="213">
        <v>20</v>
      </c>
      <c r="F84" s="214" t="s">
        <v>201</v>
      </c>
      <c r="G84" s="222"/>
      <c r="H84" s="230"/>
      <c r="I84" s="223"/>
      <c r="J84" s="223"/>
      <c r="K84" s="223"/>
      <c r="L84" s="223"/>
      <c r="M84" s="223"/>
      <c r="N84" s="223" t="s">
        <v>128</v>
      </c>
      <c r="O84" s="223"/>
      <c r="P84" s="223"/>
      <c r="Q84" s="223"/>
      <c r="R84" s="224"/>
      <c r="S84" s="219" t="s">
        <v>131</v>
      </c>
      <c r="T84" s="218"/>
      <c r="U84" s="220"/>
      <c r="V84" s="215"/>
    </row>
    <row r="85" spans="1:22" s="1" customFormat="1" x14ac:dyDescent="0.2">
      <c r="A85" s="228" t="s">
        <v>306</v>
      </c>
      <c r="B85" s="229" t="s">
        <v>269</v>
      </c>
      <c r="C85" s="213">
        <v>3</v>
      </c>
      <c r="D85" s="203" t="str">
        <f>RIGHT(All_modules[[#This Row],[Code]], 1)</f>
        <v>1</v>
      </c>
      <c r="E85" s="213">
        <v>20</v>
      </c>
      <c r="F85" s="214" t="s">
        <v>201</v>
      </c>
      <c r="G85" s="222"/>
      <c r="H85" s="230"/>
      <c r="I85" s="223"/>
      <c r="J85" s="223"/>
      <c r="K85" s="223"/>
      <c r="L85" s="223"/>
      <c r="M85" s="223"/>
      <c r="N85" s="223" t="s">
        <v>128</v>
      </c>
      <c r="O85" s="223"/>
      <c r="P85" s="223"/>
      <c r="Q85" s="223"/>
      <c r="R85" s="224"/>
      <c r="S85" s="219" t="s">
        <v>131</v>
      </c>
      <c r="T85" s="218"/>
      <c r="U85" s="220"/>
      <c r="V85" s="215"/>
    </row>
    <row r="86" spans="1:22" s="1" customFormat="1" x14ac:dyDescent="0.2">
      <c r="A86" s="228" t="s">
        <v>307</v>
      </c>
      <c r="B86" s="229" t="s">
        <v>271</v>
      </c>
      <c r="C86" s="213">
        <v>3</v>
      </c>
      <c r="D86" s="203" t="str">
        <f>RIGHT(All_modules[[#This Row],[Code]], 1)</f>
        <v>2</v>
      </c>
      <c r="E86" s="213">
        <v>20</v>
      </c>
      <c r="F86" s="214" t="s">
        <v>201</v>
      </c>
      <c r="G86" s="222"/>
      <c r="H86" s="230"/>
      <c r="I86" s="223"/>
      <c r="J86" s="223"/>
      <c r="K86" s="223"/>
      <c r="L86" s="223" t="s">
        <v>128</v>
      </c>
      <c r="M86" s="223" t="s">
        <v>128</v>
      </c>
      <c r="N86" s="223"/>
      <c r="O86" s="223"/>
      <c r="P86" s="223"/>
      <c r="Q86" s="223"/>
      <c r="R86" s="224"/>
      <c r="S86" s="219"/>
      <c r="T86" s="218"/>
      <c r="U86" s="220"/>
      <c r="V86" s="215"/>
    </row>
    <row r="87" spans="1:22" s="1" customFormat="1" x14ac:dyDescent="0.2">
      <c r="A87" s="228" t="s">
        <v>308</v>
      </c>
      <c r="B87" s="229" t="s">
        <v>273</v>
      </c>
      <c r="C87" s="213">
        <v>3</v>
      </c>
      <c r="D87" s="203" t="str">
        <f>RIGHT(All_modules[[#This Row],[Code]], 1)</f>
        <v>1</v>
      </c>
      <c r="E87" s="213">
        <v>20</v>
      </c>
      <c r="F87" s="214" t="s">
        <v>201</v>
      </c>
      <c r="G87" s="222"/>
      <c r="H87" s="230"/>
      <c r="I87" s="223"/>
      <c r="J87" s="223"/>
      <c r="K87" s="223" t="s">
        <v>128</v>
      </c>
      <c r="L87" s="223"/>
      <c r="M87" s="223"/>
      <c r="N87" s="223"/>
      <c r="O87" s="223"/>
      <c r="P87" s="223" t="s">
        <v>128</v>
      </c>
      <c r="Q87" s="223"/>
      <c r="R87" s="224"/>
      <c r="S87" s="219"/>
      <c r="T87" s="218"/>
      <c r="U87" s="220"/>
      <c r="V87" s="215"/>
    </row>
    <row r="88" spans="1:22" s="1" customFormat="1" x14ac:dyDescent="0.2">
      <c r="A88" s="228" t="s">
        <v>309</v>
      </c>
      <c r="B88" s="229" t="s">
        <v>276</v>
      </c>
      <c r="C88" s="213">
        <v>3</v>
      </c>
      <c r="D88" s="203" t="str">
        <f>RIGHT(All_modules[[#This Row],[Code]], 1)</f>
        <v>1</v>
      </c>
      <c r="E88" s="213">
        <v>20</v>
      </c>
      <c r="F88" s="214" t="s">
        <v>201</v>
      </c>
      <c r="G88" s="222"/>
      <c r="H88" s="230"/>
      <c r="I88" s="223"/>
      <c r="J88" s="223"/>
      <c r="K88" s="223"/>
      <c r="L88" s="223"/>
      <c r="M88" s="223"/>
      <c r="N88" s="223"/>
      <c r="O88" s="223"/>
      <c r="P88" s="223" t="s">
        <v>128</v>
      </c>
      <c r="Q88" s="223"/>
      <c r="R88" s="224"/>
      <c r="S88" s="219"/>
      <c r="T88" s="218"/>
      <c r="U88" s="220"/>
      <c r="V88" s="215"/>
    </row>
    <row r="89" spans="1:22" s="1" customFormat="1" x14ac:dyDescent="0.2">
      <c r="A89" s="211" t="s">
        <v>310</v>
      </c>
      <c r="B89" s="212" t="s">
        <v>311</v>
      </c>
      <c r="C89" s="213">
        <v>2</v>
      </c>
      <c r="D89" s="203" t="str">
        <f>RIGHT(All_modules[[#This Row],[Code]], 1)</f>
        <v>1</v>
      </c>
      <c r="E89" s="213">
        <v>20</v>
      </c>
      <c r="F89" s="214" t="s">
        <v>312</v>
      </c>
      <c r="G89" s="222"/>
      <c r="H89" s="230"/>
      <c r="I89" s="223"/>
      <c r="J89" s="223"/>
      <c r="K89" s="223"/>
      <c r="L89" s="223" t="s">
        <v>128</v>
      </c>
      <c r="M89" s="223"/>
      <c r="N89" s="223"/>
      <c r="O89" s="223" t="s">
        <v>128</v>
      </c>
      <c r="P89" s="223"/>
      <c r="Q89" s="223" t="s">
        <v>128</v>
      </c>
      <c r="R89" s="224"/>
      <c r="S89" s="219"/>
      <c r="T89" s="218"/>
      <c r="U89" s="220"/>
      <c r="V89" s="215"/>
    </row>
    <row r="90" spans="1:22" s="1" customFormat="1" x14ac:dyDescent="0.2">
      <c r="A90" s="211" t="s">
        <v>313</v>
      </c>
      <c r="B90" s="212" t="s">
        <v>314</v>
      </c>
      <c r="C90" s="221">
        <v>1</v>
      </c>
      <c r="D90" s="203" t="str">
        <f>RIGHT(All_modules[[#This Row],[Code]], 1)</f>
        <v>0</v>
      </c>
      <c r="E90" s="215">
        <v>20</v>
      </c>
      <c r="F90" s="214" t="s">
        <v>315</v>
      </c>
      <c r="G90" s="219" t="s">
        <v>202</v>
      </c>
      <c r="H90" s="230"/>
      <c r="I90" s="217"/>
      <c r="J90" s="217"/>
      <c r="K90" s="217"/>
      <c r="L90" s="217" t="s">
        <v>128</v>
      </c>
      <c r="M90" s="217"/>
      <c r="N90" s="217"/>
      <c r="O90" s="217"/>
      <c r="P90" s="217"/>
      <c r="Q90" s="217"/>
      <c r="R90" s="215"/>
      <c r="S90" s="219"/>
      <c r="T90" s="201"/>
      <c r="U90" s="220" t="s">
        <v>316</v>
      </c>
      <c r="V90" s="215" t="s">
        <v>317</v>
      </c>
    </row>
    <row r="91" spans="1:22" s="1" customFormat="1" x14ac:dyDescent="0.2">
      <c r="A91" s="211" t="s">
        <v>318</v>
      </c>
      <c r="B91" s="212" t="s">
        <v>319</v>
      </c>
      <c r="C91" s="213">
        <v>1</v>
      </c>
      <c r="D91" s="203" t="str">
        <f>RIGHT(All_modules[[#This Row],[Code]], 1)</f>
        <v>1</v>
      </c>
      <c r="E91" s="213">
        <v>20</v>
      </c>
      <c r="F91" s="214" t="s">
        <v>315</v>
      </c>
      <c r="G91" s="215" t="s">
        <v>202</v>
      </c>
      <c r="H91" s="230"/>
      <c r="I91" s="217"/>
      <c r="J91" s="217"/>
      <c r="K91" s="217"/>
      <c r="L91" s="217"/>
      <c r="M91" s="217"/>
      <c r="N91" s="217" t="s">
        <v>128</v>
      </c>
      <c r="O91" s="217"/>
      <c r="P91" s="217"/>
      <c r="Q91" s="217"/>
      <c r="R91" s="218"/>
      <c r="S91" s="219" t="s">
        <v>134</v>
      </c>
      <c r="T91" s="218"/>
      <c r="U91" s="220"/>
      <c r="V91" s="215"/>
    </row>
    <row r="92" spans="1:22" x14ac:dyDescent="0.2">
      <c r="A92" s="228" t="s">
        <v>318</v>
      </c>
      <c r="B92" s="229" t="s">
        <v>319</v>
      </c>
      <c r="C92" s="221">
        <v>1</v>
      </c>
      <c r="D92" s="203" t="str">
        <f>RIGHT(All_modules[[#This Row],[Code]], 1)</f>
        <v>1</v>
      </c>
      <c r="E92" s="215">
        <v>20</v>
      </c>
      <c r="F92" s="214" t="s">
        <v>315</v>
      </c>
      <c r="G92" s="227" t="s">
        <v>202</v>
      </c>
      <c r="H92" s="230"/>
      <c r="I92" s="223"/>
      <c r="J92" s="223"/>
      <c r="K92" s="223"/>
      <c r="L92" s="223"/>
      <c r="M92" s="223"/>
      <c r="N92" s="223" t="s">
        <v>128</v>
      </c>
      <c r="O92" s="223"/>
      <c r="P92" s="223"/>
      <c r="Q92" s="223"/>
      <c r="R92" s="222"/>
      <c r="S92" s="219" t="s">
        <v>134</v>
      </c>
      <c r="T92" s="201"/>
      <c r="U92" s="220"/>
      <c r="V92" s="215"/>
    </row>
    <row r="93" spans="1:22" x14ac:dyDescent="0.2">
      <c r="A93" s="211" t="s">
        <v>320</v>
      </c>
      <c r="B93" s="220" t="s">
        <v>321</v>
      </c>
      <c r="C93" s="221">
        <v>2</v>
      </c>
      <c r="D93" s="203" t="str">
        <f>RIGHT(All_modules[[#This Row],[Code]], 1)</f>
        <v>1</v>
      </c>
      <c r="E93" s="215">
        <v>20</v>
      </c>
      <c r="F93" s="214" t="s">
        <v>315</v>
      </c>
      <c r="G93" s="227"/>
      <c r="H93" s="230"/>
      <c r="I93" s="223"/>
      <c r="J93" s="223"/>
      <c r="K93" s="223"/>
      <c r="L93" s="223" t="s">
        <v>128</v>
      </c>
      <c r="M93" s="223"/>
      <c r="N93" s="223"/>
      <c r="O93" s="223"/>
      <c r="P93" s="223"/>
      <c r="Q93" s="223"/>
      <c r="R93" s="222"/>
      <c r="S93" s="219"/>
      <c r="T93" s="201"/>
      <c r="U93" s="220"/>
      <c r="V93" s="215"/>
    </row>
    <row r="94" spans="1:22" x14ac:dyDescent="0.2">
      <c r="A94" s="211" t="s">
        <v>322</v>
      </c>
      <c r="B94" s="212" t="s">
        <v>323</v>
      </c>
      <c r="C94" s="213">
        <v>3</v>
      </c>
      <c r="D94" s="203" t="str">
        <f>RIGHT(All_modules[[#This Row],[Code]], 1)</f>
        <v>2</v>
      </c>
      <c r="E94" s="213">
        <v>20</v>
      </c>
      <c r="F94" s="214" t="s">
        <v>315</v>
      </c>
      <c r="G94" s="215"/>
      <c r="H94" s="230"/>
      <c r="I94" s="217"/>
      <c r="J94" s="217"/>
      <c r="K94" s="217"/>
      <c r="L94" s="217"/>
      <c r="M94" s="217"/>
      <c r="N94" s="217"/>
      <c r="O94" s="217"/>
      <c r="P94" s="217"/>
      <c r="Q94" s="217"/>
      <c r="R94" s="218" t="s">
        <v>128</v>
      </c>
      <c r="S94" s="219"/>
      <c r="T94" s="218"/>
      <c r="U94" s="220"/>
      <c r="V94" s="215" t="s">
        <v>324</v>
      </c>
    </row>
    <row r="95" spans="1:22" x14ac:dyDescent="0.2">
      <c r="A95" s="211" t="s">
        <v>325</v>
      </c>
      <c r="B95" s="212" t="s">
        <v>326</v>
      </c>
      <c r="C95" s="221">
        <v>3</v>
      </c>
      <c r="D95" s="203" t="str">
        <f>RIGHT(All_modules[[#This Row],[Code]], 1)</f>
        <v>2</v>
      </c>
      <c r="E95" s="215">
        <v>20</v>
      </c>
      <c r="F95" s="214" t="s">
        <v>315</v>
      </c>
      <c r="G95" s="219"/>
      <c r="H95" s="230"/>
      <c r="I95" s="217"/>
      <c r="J95" s="217"/>
      <c r="K95" s="217"/>
      <c r="L95" s="217"/>
      <c r="M95" s="217" t="s">
        <v>128</v>
      </c>
      <c r="N95" s="217"/>
      <c r="O95" s="217"/>
      <c r="P95" s="217"/>
      <c r="Q95" s="217"/>
      <c r="R95" s="215"/>
      <c r="S95" s="219" t="s">
        <v>232</v>
      </c>
      <c r="T95" s="201"/>
      <c r="U95" s="220" t="s">
        <v>316</v>
      </c>
      <c r="V95" s="215"/>
    </row>
    <row r="96" spans="1:22" x14ac:dyDescent="0.2">
      <c r="A96" s="211" t="s">
        <v>327</v>
      </c>
      <c r="B96" s="212" t="s">
        <v>328</v>
      </c>
      <c r="C96" s="221">
        <v>3</v>
      </c>
      <c r="D96" s="203" t="str">
        <f>RIGHT(All_modules[[#This Row],[Code]], 1)</f>
        <v>2</v>
      </c>
      <c r="E96" s="215">
        <v>20</v>
      </c>
      <c r="F96" s="214" t="s">
        <v>315</v>
      </c>
      <c r="G96" s="219"/>
      <c r="H96" s="230"/>
      <c r="I96" s="217"/>
      <c r="J96" s="217"/>
      <c r="K96" s="217"/>
      <c r="L96" s="217"/>
      <c r="M96" s="217"/>
      <c r="N96" s="217"/>
      <c r="O96" s="217"/>
      <c r="P96" s="217"/>
      <c r="Q96" s="217"/>
      <c r="R96" s="215" t="s">
        <v>128</v>
      </c>
      <c r="S96" s="219" t="s">
        <v>146</v>
      </c>
      <c r="T96" s="201"/>
      <c r="U96" s="220"/>
      <c r="V96" s="215" t="s">
        <v>324</v>
      </c>
    </row>
    <row r="97" spans="1:22" x14ac:dyDescent="0.2">
      <c r="A97" s="211" t="s">
        <v>329</v>
      </c>
      <c r="B97" s="212" t="s">
        <v>330</v>
      </c>
      <c r="C97" s="213">
        <v>1</v>
      </c>
      <c r="D97" s="203" t="str">
        <f>RIGHT(All_modules[[#This Row],[Code]], 1)</f>
        <v>1</v>
      </c>
      <c r="E97" s="213">
        <v>20</v>
      </c>
      <c r="F97" s="214" t="s">
        <v>315</v>
      </c>
      <c r="G97" s="215"/>
      <c r="H97" s="230"/>
      <c r="I97" s="217"/>
      <c r="J97" s="217"/>
      <c r="K97" s="217"/>
      <c r="L97" s="217"/>
      <c r="M97" s="217"/>
      <c r="N97" s="217"/>
      <c r="O97" s="217"/>
      <c r="P97" s="217"/>
      <c r="Q97" s="217"/>
      <c r="R97" s="218" t="s">
        <v>128</v>
      </c>
      <c r="S97" s="219"/>
      <c r="T97" s="218"/>
      <c r="U97" s="220"/>
      <c r="V97" s="215"/>
    </row>
    <row r="98" spans="1:22" x14ac:dyDescent="0.2">
      <c r="A98" s="211" t="s">
        <v>331</v>
      </c>
      <c r="B98" s="212" t="s">
        <v>332</v>
      </c>
      <c r="C98" s="221">
        <v>1</v>
      </c>
      <c r="D98" s="203" t="str">
        <f>RIGHT(All_modules[[#This Row],[Code]], 1)</f>
        <v>2</v>
      </c>
      <c r="E98" s="215">
        <v>20</v>
      </c>
      <c r="F98" s="214" t="s">
        <v>315</v>
      </c>
      <c r="G98" s="219"/>
      <c r="H98" s="230"/>
      <c r="I98" s="217"/>
      <c r="J98" s="217"/>
      <c r="K98" s="217"/>
      <c r="L98" s="217"/>
      <c r="M98" s="217"/>
      <c r="N98" s="217"/>
      <c r="O98" s="217"/>
      <c r="P98" s="217"/>
      <c r="Q98" s="217"/>
      <c r="R98" s="215" t="s">
        <v>128</v>
      </c>
      <c r="S98" s="219"/>
      <c r="T98" s="201"/>
      <c r="U98" s="220"/>
      <c r="V98" s="215"/>
    </row>
    <row r="99" spans="1:22" x14ac:dyDescent="0.2">
      <c r="A99" s="211" t="s">
        <v>333</v>
      </c>
      <c r="B99" s="212" t="s">
        <v>334</v>
      </c>
      <c r="C99" s="213">
        <v>2</v>
      </c>
      <c r="D99" s="203" t="str">
        <f>RIGHT(All_modules[[#This Row],[Code]], 1)</f>
        <v>1</v>
      </c>
      <c r="E99" s="213">
        <v>20</v>
      </c>
      <c r="F99" s="214" t="s">
        <v>315</v>
      </c>
      <c r="G99" s="215"/>
      <c r="H99" s="230"/>
      <c r="I99" s="217"/>
      <c r="J99" s="217"/>
      <c r="K99" s="217"/>
      <c r="L99" s="217"/>
      <c r="M99" s="217"/>
      <c r="N99" s="217"/>
      <c r="O99" s="217"/>
      <c r="P99" s="217"/>
      <c r="Q99" s="217"/>
      <c r="R99" s="218" t="s">
        <v>128</v>
      </c>
      <c r="S99" s="219"/>
      <c r="T99" s="218"/>
      <c r="U99" s="220"/>
      <c r="V99" s="215"/>
    </row>
    <row r="100" spans="1:22" x14ac:dyDescent="0.2">
      <c r="A100" s="211" t="s">
        <v>335</v>
      </c>
      <c r="B100" s="212" t="s">
        <v>336</v>
      </c>
      <c r="C100" s="213">
        <v>2</v>
      </c>
      <c r="D100" s="203" t="str">
        <f>RIGHT(All_modules[[#This Row],[Code]], 1)</f>
        <v>2</v>
      </c>
      <c r="E100" s="213">
        <v>20</v>
      </c>
      <c r="F100" s="214" t="s">
        <v>315</v>
      </c>
      <c r="G100" s="215"/>
      <c r="H100" s="230"/>
      <c r="I100" s="217"/>
      <c r="J100" s="217"/>
      <c r="K100" s="217"/>
      <c r="L100" s="217"/>
      <c r="M100" s="217"/>
      <c r="N100" s="217"/>
      <c r="O100" s="217"/>
      <c r="P100" s="217"/>
      <c r="Q100" s="217"/>
      <c r="R100" s="218" t="s">
        <v>128</v>
      </c>
      <c r="S100" s="219"/>
      <c r="T100" s="218"/>
      <c r="U100" s="220"/>
      <c r="V100" s="215"/>
    </row>
    <row r="101" spans="1:22" x14ac:dyDescent="0.2">
      <c r="A101" s="211" t="s">
        <v>337</v>
      </c>
      <c r="B101" s="212" t="s">
        <v>338</v>
      </c>
      <c r="C101" s="213">
        <v>3</v>
      </c>
      <c r="D101" s="203" t="str">
        <f>RIGHT(All_modules[[#This Row],[Code]], 1)</f>
        <v>0</v>
      </c>
      <c r="E101" s="213">
        <v>20</v>
      </c>
      <c r="F101" s="214" t="s">
        <v>315</v>
      </c>
      <c r="G101" s="215"/>
      <c r="H101" s="230"/>
      <c r="I101" s="217"/>
      <c r="J101" s="217"/>
      <c r="K101" s="217"/>
      <c r="L101" s="217"/>
      <c r="M101" s="217"/>
      <c r="N101" s="217"/>
      <c r="O101" s="217"/>
      <c r="P101" s="217"/>
      <c r="Q101" s="217"/>
      <c r="R101" s="218" t="s">
        <v>128</v>
      </c>
      <c r="S101" s="219"/>
      <c r="T101" s="218"/>
      <c r="U101" s="220"/>
      <c r="V101" s="215"/>
    </row>
    <row r="102" spans="1:22" x14ac:dyDescent="0.2">
      <c r="A102" s="211" t="s">
        <v>339</v>
      </c>
      <c r="B102" s="212" t="s">
        <v>340</v>
      </c>
      <c r="C102" s="221">
        <v>3</v>
      </c>
      <c r="D102" s="203" t="str">
        <f>RIGHT(All_modules[[#This Row],[Code]], 1)</f>
        <v>0</v>
      </c>
      <c r="E102" s="215">
        <v>20</v>
      </c>
      <c r="F102" s="214" t="s">
        <v>315</v>
      </c>
      <c r="G102" s="219"/>
      <c r="H102" s="216"/>
      <c r="I102" s="217"/>
      <c r="J102" s="217"/>
      <c r="K102" s="217"/>
      <c r="L102" s="217"/>
      <c r="M102" s="217"/>
      <c r="N102" s="217"/>
      <c r="O102" s="217"/>
      <c r="P102" s="217"/>
      <c r="Q102" s="217"/>
      <c r="R102" s="215" t="s">
        <v>128</v>
      </c>
      <c r="S102" s="219"/>
      <c r="T102" s="201"/>
      <c r="U102" s="220"/>
      <c r="V102" s="215"/>
    </row>
    <row r="103" spans="1:22" x14ac:dyDescent="0.2">
      <c r="A103" s="211" t="s">
        <v>341</v>
      </c>
      <c r="B103" s="212" t="s">
        <v>342</v>
      </c>
      <c r="C103" s="221">
        <v>1</v>
      </c>
      <c r="D103" s="203" t="str">
        <f>RIGHT(All_modules[[#This Row],[Code]], 1)</f>
        <v>2</v>
      </c>
      <c r="E103" s="215">
        <v>20</v>
      </c>
      <c r="F103" s="214" t="s">
        <v>343</v>
      </c>
      <c r="G103" s="219"/>
      <c r="H103" s="231"/>
      <c r="I103" s="217"/>
      <c r="J103" s="217"/>
      <c r="K103" s="217"/>
      <c r="L103" s="217"/>
      <c r="M103" s="217" t="s">
        <v>128</v>
      </c>
      <c r="N103" s="217"/>
      <c r="O103" s="217"/>
      <c r="P103" s="217"/>
      <c r="Q103" s="217"/>
      <c r="R103" s="215"/>
      <c r="S103" s="219" t="s">
        <v>344</v>
      </c>
      <c r="T103" s="201" t="s">
        <v>345</v>
      </c>
      <c r="U103" s="220"/>
      <c r="V103" s="215"/>
    </row>
    <row r="104" spans="1:22" x14ac:dyDescent="0.2">
      <c r="A104" s="211" t="s">
        <v>346</v>
      </c>
      <c r="B104" s="212" t="s">
        <v>347</v>
      </c>
      <c r="C104" s="213">
        <v>1</v>
      </c>
      <c r="D104" s="203" t="str">
        <f>RIGHT(All_modules[[#This Row],[Code]], 1)</f>
        <v>1</v>
      </c>
      <c r="E104" s="213">
        <v>20</v>
      </c>
      <c r="F104" s="214" t="s">
        <v>343</v>
      </c>
      <c r="G104" s="215"/>
      <c r="H104" s="231"/>
      <c r="I104" s="217"/>
      <c r="J104" s="217" t="s">
        <v>128</v>
      </c>
      <c r="K104" s="217"/>
      <c r="L104" s="217"/>
      <c r="M104" s="217"/>
      <c r="N104" s="217"/>
      <c r="O104" s="217"/>
      <c r="P104" s="217"/>
      <c r="Q104" s="217"/>
      <c r="R104" s="218"/>
      <c r="S104" s="219"/>
      <c r="T104" s="218"/>
      <c r="U104" s="220"/>
      <c r="V104" s="215"/>
    </row>
    <row r="105" spans="1:22" x14ac:dyDescent="0.2">
      <c r="A105" s="211" t="s">
        <v>348</v>
      </c>
      <c r="B105" s="212" t="s">
        <v>349</v>
      </c>
      <c r="C105" s="221">
        <v>1</v>
      </c>
      <c r="D105" s="203" t="str">
        <f>RIGHT(All_modules[[#This Row],[Code]], 1)</f>
        <v>1</v>
      </c>
      <c r="E105" s="215">
        <v>20</v>
      </c>
      <c r="F105" s="214" t="s">
        <v>343</v>
      </c>
      <c r="G105" s="215"/>
      <c r="H105" s="231"/>
      <c r="I105" s="217"/>
      <c r="J105" s="217"/>
      <c r="K105" s="217" t="s">
        <v>128</v>
      </c>
      <c r="L105" s="217"/>
      <c r="M105" s="217" t="s">
        <v>128</v>
      </c>
      <c r="N105" s="217"/>
      <c r="O105" s="217"/>
      <c r="P105" s="217"/>
      <c r="Q105" s="217"/>
      <c r="R105" s="215"/>
      <c r="S105" s="219"/>
      <c r="T105" s="201"/>
      <c r="U105" s="220"/>
      <c r="V105" s="215"/>
    </row>
    <row r="106" spans="1:22" x14ac:dyDescent="0.2">
      <c r="A106" s="211" t="s">
        <v>350</v>
      </c>
      <c r="B106" s="212" t="s">
        <v>351</v>
      </c>
      <c r="C106" s="221">
        <v>1</v>
      </c>
      <c r="D106" s="203" t="str">
        <f>RIGHT(All_modules[[#This Row],[Code]], 1)</f>
        <v>2</v>
      </c>
      <c r="E106" s="215">
        <v>20</v>
      </c>
      <c r="F106" s="214" t="s">
        <v>343</v>
      </c>
      <c r="G106" s="215"/>
      <c r="H106" s="231"/>
      <c r="I106" s="217"/>
      <c r="J106" s="217"/>
      <c r="K106" s="217" t="s">
        <v>128</v>
      </c>
      <c r="L106" s="217"/>
      <c r="M106" s="217"/>
      <c r="N106" s="217"/>
      <c r="O106" s="217"/>
      <c r="P106" s="217"/>
      <c r="Q106" s="217"/>
      <c r="R106" s="215"/>
      <c r="S106" s="219" t="s">
        <v>156</v>
      </c>
      <c r="T106" s="201" t="s">
        <v>345</v>
      </c>
      <c r="U106" s="220"/>
      <c r="V106" s="215"/>
    </row>
    <row r="107" spans="1:22" x14ac:dyDescent="0.2">
      <c r="A107" s="211" t="s">
        <v>352</v>
      </c>
      <c r="B107" s="212" t="s">
        <v>353</v>
      </c>
      <c r="C107" s="213">
        <v>2</v>
      </c>
      <c r="D107" s="203" t="str">
        <f>RIGHT(All_modules[[#This Row],[Code]], 1)</f>
        <v>1</v>
      </c>
      <c r="E107" s="213">
        <v>20</v>
      </c>
      <c r="F107" s="214" t="s">
        <v>343</v>
      </c>
      <c r="G107" s="215"/>
      <c r="H107" s="231"/>
      <c r="I107" s="217"/>
      <c r="J107" s="217"/>
      <c r="K107" s="217"/>
      <c r="L107" s="217"/>
      <c r="M107" s="217" t="s">
        <v>128</v>
      </c>
      <c r="N107" s="217"/>
      <c r="O107" s="217"/>
      <c r="P107" s="217"/>
      <c r="Q107" s="217"/>
      <c r="R107" s="218"/>
      <c r="S107" s="219"/>
      <c r="T107" s="218"/>
      <c r="U107" s="220"/>
      <c r="V107" s="215"/>
    </row>
    <row r="108" spans="1:22" x14ac:dyDescent="0.2">
      <c r="A108" s="211" t="s">
        <v>354</v>
      </c>
      <c r="B108" s="212" t="s">
        <v>355</v>
      </c>
      <c r="C108" s="213">
        <v>2</v>
      </c>
      <c r="D108" s="203" t="str">
        <f>RIGHT(All_modules[[#This Row],[Code]], 1)</f>
        <v>2</v>
      </c>
      <c r="E108" s="213">
        <v>20</v>
      </c>
      <c r="F108" s="214" t="s">
        <v>343</v>
      </c>
      <c r="G108" s="215"/>
      <c r="H108" s="231"/>
      <c r="I108" s="217"/>
      <c r="J108" s="217"/>
      <c r="K108" s="217"/>
      <c r="L108" s="217" t="s">
        <v>128</v>
      </c>
      <c r="M108" s="217" t="s">
        <v>128</v>
      </c>
      <c r="N108" s="217"/>
      <c r="O108" s="217"/>
      <c r="P108" s="217"/>
      <c r="Q108" s="217"/>
      <c r="R108" s="218"/>
      <c r="S108" s="219" t="s">
        <v>345</v>
      </c>
      <c r="T108" s="218"/>
      <c r="U108" s="220"/>
      <c r="V108" s="215"/>
    </row>
    <row r="109" spans="1:22" x14ac:dyDescent="0.2">
      <c r="A109" s="211" t="s">
        <v>356</v>
      </c>
      <c r="B109" s="212" t="s">
        <v>357</v>
      </c>
      <c r="C109" s="213">
        <v>2</v>
      </c>
      <c r="D109" s="203" t="str">
        <f>RIGHT(All_modules[[#This Row],[Code]], 1)</f>
        <v>2</v>
      </c>
      <c r="E109" s="213">
        <v>20</v>
      </c>
      <c r="F109" s="214" t="s">
        <v>343</v>
      </c>
      <c r="G109" s="222" t="s">
        <v>202</v>
      </c>
      <c r="H109" s="216"/>
      <c r="I109" s="223"/>
      <c r="J109" s="223" t="s">
        <v>128</v>
      </c>
      <c r="K109" s="223"/>
      <c r="L109" s="223"/>
      <c r="M109" s="223" t="s">
        <v>128</v>
      </c>
      <c r="N109" s="223"/>
      <c r="O109" s="223"/>
      <c r="P109" s="223"/>
      <c r="Q109" s="223"/>
      <c r="R109" s="224"/>
      <c r="S109" s="219"/>
      <c r="T109" s="218"/>
      <c r="U109" s="220"/>
      <c r="V109" s="215"/>
    </row>
    <row r="110" spans="1:22" x14ac:dyDescent="0.2">
      <c r="A110" s="211" t="s">
        <v>358</v>
      </c>
      <c r="B110" s="212" t="s">
        <v>359</v>
      </c>
      <c r="C110" s="213">
        <v>2</v>
      </c>
      <c r="D110" s="203" t="str">
        <f>RIGHT(All_modules[[#This Row],[Code]], 1)</f>
        <v>2</v>
      </c>
      <c r="E110" s="213">
        <v>20</v>
      </c>
      <c r="F110" s="214" t="s">
        <v>343</v>
      </c>
      <c r="G110" s="222" t="s">
        <v>202</v>
      </c>
      <c r="H110" s="216"/>
      <c r="I110" s="223"/>
      <c r="J110" s="223" t="s">
        <v>128</v>
      </c>
      <c r="K110" s="223"/>
      <c r="L110" s="223"/>
      <c r="M110" s="223" t="s">
        <v>128</v>
      </c>
      <c r="N110" s="223"/>
      <c r="O110" s="223"/>
      <c r="P110" s="223"/>
      <c r="Q110" s="223"/>
      <c r="R110" s="224"/>
      <c r="S110" s="219"/>
      <c r="T110" s="218"/>
      <c r="U110" s="220"/>
      <c r="V110" s="215"/>
    </row>
    <row r="111" spans="1:22" x14ac:dyDescent="0.2">
      <c r="A111" s="211" t="s">
        <v>360</v>
      </c>
      <c r="B111" s="212" t="s">
        <v>361</v>
      </c>
      <c r="C111" s="213">
        <v>2</v>
      </c>
      <c r="D111" s="203" t="str">
        <f>RIGHT(All_modules[[#This Row],[Code]], 1)</f>
        <v>2</v>
      </c>
      <c r="E111" s="213">
        <v>20</v>
      </c>
      <c r="F111" s="214" t="s">
        <v>343</v>
      </c>
      <c r="G111" s="215"/>
      <c r="H111" s="231"/>
      <c r="I111" s="217"/>
      <c r="J111" s="217"/>
      <c r="K111" s="217"/>
      <c r="L111" s="217"/>
      <c r="M111" s="217" t="s">
        <v>128</v>
      </c>
      <c r="N111" s="217"/>
      <c r="O111" s="217"/>
      <c r="P111" s="217"/>
      <c r="Q111" s="217"/>
      <c r="R111" s="218"/>
      <c r="S111" s="219" t="s">
        <v>345</v>
      </c>
      <c r="T111" s="218"/>
      <c r="U111" s="220"/>
      <c r="V111" s="215"/>
    </row>
    <row r="112" spans="1:22" x14ac:dyDescent="0.2">
      <c r="A112" s="211" t="s">
        <v>362</v>
      </c>
      <c r="B112" s="212" t="s">
        <v>363</v>
      </c>
      <c r="C112" s="213">
        <v>2</v>
      </c>
      <c r="D112" s="203" t="str">
        <f>RIGHT(All_modules[[#This Row],[Code]], 1)</f>
        <v>1</v>
      </c>
      <c r="E112" s="213">
        <v>20</v>
      </c>
      <c r="F112" s="214" t="s">
        <v>343</v>
      </c>
      <c r="G112" s="215"/>
      <c r="H112" s="231"/>
      <c r="I112" s="217"/>
      <c r="J112" s="217"/>
      <c r="K112" s="217"/>
      <c r="L112" s="217"/>
      <c r="M112" s="217" t="s">
        <v>128</v>
      </c>
      <c r="N112" s="217"/>
      <c r="O112" s="217"/>
      <c r="P112" s="217"/>
      <c r="Q112" s="217"/>
      <c r="R112" s="218"/>
      <c r="S112" s="219"/>
      <c r="T112" s="218"/>
      <c r="U112" s="220"/>
      <c r="V112" s="215"/>
    </row>
    <row r="113" spans="1:22" x14ac:dyDescent="0.2">
      <c r="A113" s="211" t="s">
        <v>364</v>
      </c>
      <c r="B113" s="212" t="s">
        <v>365</v>
      </c>
      <c r="C113" s="213">
        <v>3</v>
      </c>
      <c r="D113" s="203" t="str">
        <f>RIGHT(All_modules[[#This Row],[Code]], 1)</f>
        <v>1</v>
      </c>
      <c r="E113" s="213">
        <v>20</v>
      </c>
      <c r="F113" s="214" t="s">
        <v>343</v>
      </c>
      <c r="G113" s="215"/>
      <c r="H113" s="231"/>
      <c r="I113" s="217"/>
      <c r="J113" s="217"/>
      <c r="K113" s="217" t="s">
        <v>128</v>
      </c>
      <c r="L113" s="217"/>
      <c r="M113" s="217" t="s">
        <v>128</v>
      </c>
      <c r="N113" s="217"/>
      <c r="O113" s="217"/>
      <c r="P113" s="217"/>
      <c r="Q113" s="217"/>
      <c r="R113" s="218"/>
      <c r="S113" s="219" t="s">
        <v>172</v>
      </c>
      <c r="T113" s="218"/>
      <c r="U113" s="220"/>
      <c r="V113" s="215"/>
    </row>
    <row r="114" spans="1:22" x14ac:dyDescent="0.2">
      <c r="A114" s="211" t="s">
        <v>366</v>
      </c>
      <c r="B114" s="212" t="s">
        <v>367</v>
      </c>
      <c r="C114" s="213">
        <v>3</v>
      </c>
      <c r="D114" s="203" t="str">
        <f>RIGHT(All_modules[[#This Row],[Code]], 1)</f>
        <v>2</v>
      </c>
      <c r="E114" s="213">
        <v>20</v>
      </c>
      <c r="F114" s="214" t="s">
        <v>343</v>
      </c>
      <c r="G114" s="222" t="s">
        <v>202</v>
      </c>
      <c r="H114" s="216"/>
      <c r="I114" s="223"/>
      <c r="J114" s="223" t="s">
        <v>128</v>
      </c>
      <c r="K114" s="223"/>
      <c r="L114" s="223"/>
      <c r="M114" s="223" t="s">
        <v>128</v>
      </c>
      <c r="N114" s="223"/>
      <c r="O114" s="223"/>
      <c r="P114" s="223"/>
      <c r="Q114" s="223"/>
      <c r="R114" s="224"/>
      <c r="S114" s="219"/>
      <c r="T114" s="218"/>
      <c r="U114" s="220"/>
      <c r="V114" s="215"/>
    </row>
    <row r="115" spans="1:22" x14ac:dyDescent="0.2">
      <c r="A115" s="232" t="s">
        <v>368</v>
      </c>
      <c r="B115" s="233" t="s">
        <v>369</v>
      </c>
      <c r="C115" s="221">
        <v>3</v>
      </c>
      <c r="D115" s="203" t="str">
        <f>RIGHT(All_modules[[#This Row],[Code]], 1)</f>
        <v>2</v>
      </c>
      <c r="E115" s="215">
        <v>20</v>
      </c>
      <c r="F115" s="214" t="s">
        <v>343</v>
      </c>
      <c r="G115" s="227" t="s">
        <v>202</v>
      </c>
      <c r="H115" s="216"/>
      <c r="I115" s="223"/>
      <c r="J115" s="223"/>
      <c r="K115" s="223"/>
      <c r="L115" s="223"/>
      <c r="M115" s="223" t="s">
        <v>128</v>
      </c>
      <c r="N115" s="223"/>
      <c r="O115" s="223"/>
      <c r="P115" s="223"/>
      <c r="Q115" s="223"/>
      <c r="R115" s="222"/>
      <c r="S115" s="219" t="s">
        <v>345</v>
      </c>
      <c r="T115" s="201"/>
      <c r="U115" s="220"/>
      <c r="V115" s="215"/>
    </row>
    <row r="116" spans="1:22" x14ac:dyDescent="0.2">
      <c r="A116" s="211" t="s">
        <v>370</v>
      </c>
      <c r="B116" s="212" t="s">
        <v>371</v>
      </c>
      <c r="C116" s="213">
        <v>3</v>
      </c>
      <c r="D116" s="203" t="str">
        <f>RIGHT(All_modules[[#This Row],[Code]], 1)</f>
        <v>1</v>
      </c>
      <c r="E116" s="213">
        <v>20</v>
      </c>
      <c r="F116" s="214" t="s">
        <v>343</v>
      </c>
      <c r="G116" s="215"/>
      <c r="H116" s="231"/>
      <c r="I116" s="217"/>
      <c r="J116" s="217"/>
      <c r="K116" s="217"/>
      <c r="L116" s="217"/>
      <c r="M116" s="217" t="s">
        <v>128</v>
      </c>
      <c r="N116" s="217"/>
      <c r="O116" s="217"/>
      <c r="P116" s="217"/>
      <c r="Q116" s="217"/>
      <c r="R116" s="218"/>
      <c r="S116" s="219" t="s">
        <v>304</v>
      </c>
      <c r="T116" s="218"/>
      <c r="U116" s="220"/>
      <c r="V116" s="215"/>
    </row>
    <row r="117" spans="1:22" x14ac:dyDescent="0.2">
      <c r="A117" s="211" t="s">
        <v>372</v>
      </c>
      <c r="B117" s="212" t="s">
        <v>373</v>
      </c>
      <c r="C117" s="221">
        <v>3</v>
      </c>
      <c r="D117" s="203" t="str">
        <f>RIGHT(All_modules[[#This Row],[Code]], 1)</f>
        <v>1</v>
      </c>
      <c r="E117" s="215">
        <v>20</v>
      </c>
      <c r="F117" s="214" t="s">
        <v>343</v>
      </c>
      <c r="G117" s="219"/>
      <c r="H117" s="231"/>
      <c r="I117" s="217"/>
      <c r="J117" s="217"/>
      <c r="K117" s="217"/>
      <c r="L117" s="217"/>
      <c r="M117" s="217" t="s">
        <v>128</v>
      </c>
      <c r="N117" s="217"/>
      <c r="O117" s="217"/>
      <c r="P117" s="217"/>
      <c r="Q117" s="217"/>
      <c r="R117" s="215"/>
      <c r="S117" s="219" t="s">
        <v>374</v>
      </c>
      <c r="T117" s="201" t="s">
        <v>345</v>
      </c>
      <c r="U117" s="220"/>
      <c r="V117" s="215"/>
    </row>
    <row r="118" spans="1:22" x14ac:dyDescent="0.2">
      <c r="A118" s="211" t="s">
        <v>375</v>
      </c>
      <c r="B118" s="212" t="s">
        <v>376</v>
      </c>
      <c r="C118" s="213">
        <v>1</v>
      </c>
      <c r="D118" s="203" t="str">
        <f>RIGHT(All_modules[[#This Row],[Code]], 1)</f>
        <v>1</v>
      </c>
      <c r="E118" s="213">
        <v>20</v>
      </c>
      <c r="F118" s="214" t="s">
        <v>377</v>
      </c>
      <c r="G118" s="215" t="s">
        <v>202</v>
      </c>
      <c r="H118" s="216"/>
      <c r="I118" s="217"/>
      <c r="J118" s="217"/>
      <c r="K118" s="217"/>
      <c r="L118" s="217"/>
      <c r="M118" s="217"/>
      <c r="N118" s="217"/>
      <c r="O118" s="217" t="s">
        <v>128</v>
      </c>
      <c r="P118" s="217"/>
      <c r="Q118" s="217"/>
      <c r="R118" s="218"/>
      <c r="S118" s="219" t="s">
        <v>143</v>
      </c>
      <c r="T118" s="218" t="s">
        <v>134</v>
      </c>
      <c r="U118" s="220"/>
      <c r="V118" s="215"/>
    </row>
    <row r="119" spans="1:22" x14ac:dyDescent="0.2">
      <c r="A119" s="232" t="s">
        <v>378</v>
      </c>
      <c r="B119" s="233" t="s">
        <v>379</v>
      </c>
      <c r="C119" s="221">
        <v>1</v>
      </c>
      <c r="D119" s="203" t="str">
        <f>RIGHT(All_modules[[#This Row],[Code]], 1)</f>
        <v>2</v>
      </c>
      <c r="E119" s="215">
        <v>20</v>
      </c>
      <c r="F119" s="214" t="s">
        <v>377</v>
      </c>
      <c r="G119" s="215" t="s">
        <v>202</v>
      </c>
      <c r="H119" s="216"/>
      <c r="I119" s="223"/>
      <c r="J119" s="223"/>
      <c r="K119" s="223"/>
      <c r="L119" s="223"/>
      <c r="M119" s="223"/>
      <c r="N119" s="223"/>
      <c r="O119" s="223" t="s">
        <v>128</v>
      </c>
      <c r="P119" s="223"/>
      <c r="Q119" s="223"/>
      <c r="R119" s="222"/>
      <c r="S119" s="219" t="s">
        <v>380</v>
      </c>
      <c r="T119" s="201" t="s">
        <v>232</v>
      </c>
      <c r="U119" s="220"/>
      <c r="V119" s="215"/>
    </row>
    <row r="120" spans="1:22" x14ac:dyDescent="0.2">
      <c r="A120" s="234" t="s">
        <v>381</v>
      </c>
      <c r="B120" s="235" t="s">
        <v>382</v>
      </c>
      <c r="C120" s="221">
        <v>2</v>
      </c>
      <c r="D120" s="203" t="str">
        <f>RIGHT(All_modules[[#This Row],[Code]], 1)</f>
        <v>2</v>
      </c>
      <c r="E120" s="215">
        <v>20</v>
      </c>
      <c r="F120" s="214" t="s">
        <v>377</v>
      </c>
      <c r="G120" s="227"/>
      <c r="H120" s="216">
        <v>3</v>
      </c>
      <c r="I120" s="223"/>
      <c r="J120" s="223"/>
      <c r="K120" s="223" t="s">
        <v>128</v>
      </c>
      <c r="L120" s="223"/>
      <c r="M120" s="223"/>
      <c r="N120" s="223"/>
      <c r="O120" s="223" t="s">
        <v>128</v>
      </c>
      <c r="P120" s="223"/>
      <c r="Q120" s="223"/>
      <c r="R120" s="222"/>
      <c r="S120" s="219" t="s">
        <v>259</v>
      </c>
      <c r="T120" s="201" t="s">
        <v>143</v>
      </c>
      <c r="U120" s="220"/>
      <c r="V120" s="215"/>
    </row>
    <row r="121" spans="1:22" x14ac:dyDescent="0.2">
      <c r="A121" s="234" t="s">
        <v>383</v>
      </c>
      <c r="B121" s="235" t="s">
        <v>384</v>
      </c>
      <c r="C121" s="221">
        <v>2</v>
      </c>
      <c r="D121" s="203" t="str">
        <f>RIGHT(All_modules[[#This Row],[Code]], 1)</f>
        <v>2</v>
      </c>
      <c r="E121" s="215">
        <v>20</v>
      </c>
      <c r="F121" s="214" t="s">
        <v>377</v>
      </c>
      <c r="G121" s="227"/>
      <c r="H121" s="216">
        <v>3</v>
      </c>
      <c r="I121" s="223"/>
      <c r="J121" s="223"/>
      <c r="K121" s="223"/>
      <c r="L121" s="223" t="s">
        <v>128</v>
      </c>
      <c r="M121" s="223"/>
      <c r="N121" s="223"/>
      <c r="O121" s="223" t="s">
        <v>128</v>
      </c>
      <c r="P121" s="223"/>
      <c r="Q121" s="223"/>
      <c r="R121" s="222"/>
      <c r="S121" s="219" t="s">
        <v>232</v>
      </c>
      <c r="T121" s="201"/>
      <c r="U121" s="220"/>
      <c r="V121" s="215"/>
    </row>
    <row r="122" spans="1:22" x14ac:dyDescent="0.2">
      <c r="A122" s="234" t="s">
        <v>385</v>
      </c>
      <c r="B122" s="235" t="s">
        <v>386</v>
      </c>
      <c r="C122" s="221">
        <v>2</v>
      </c>
      <c r="D122" s="203" t="str">
        <f>RIGHT(All_modules[[#This Row],[Code]], 1)</f>
        <v>1</v>
      </c>
      <c r="E122" s="215">
        <v>20</v>
      </c>
      <c r="F122" s="214" t="s">
        <v>377</v>
      </c>
      <c r="G122" s="227"/>
      <c r="H122" s="216">
        <v>3</v>
      </c>
      <c r="I122" s="223"/>
      <c r="J122" s="223"/>
      <c r="K122" s="223" t="s">
        <v>128</v>
      </c>
      <c r="L122" s="223"/>
      <c r="M122" s="223"/>
      <c r="N122" s="223"/>
      <c r="O122" s="223" t="s">
        <v>128</v>
      </c>
      <c r="P122" s="223"/>
      <c r="Q122" s="223"/>
      <c r="R122" s="222"/>
      <c r="S122" s="219" t="s">
        <v>387</v>
      </c>
      <c r="T122" s="201" t="s">
        <v>143</v>
      </c>
      <c r="U122" s="220"/>
      <c r="V122" s="215"/>
    </row>
    <row r="123" spans="1:22" x14ac:dyDescent="0.2">
      <c r="A123" s="211" t="s">
        <v>388</v>
      </c>
      <c r="B123" s="212" t="s">
        <v>389</v>
      </c>
      <c r="C123" s="213">
        <v>2</v>
      </c>
      <c r="D123" s="203" t="str">
        <f>RIGHT(All_modules[[#This Row],[Code]], 1)</f>
        <v>2</v>
      </c>
      <c r="E123" s="213">
        <v>20</v>
      </c>
      <c r="F123" s="214" t="s">
        <v>377</v>
      </c>
      <c r="G123" s="215" t="s">
        <v>202</v>
      </c>
      <c r="H123" s="216"/>
      <c r="I123" s="217"/>
      <c r="J123" s="217" t="s">
        <v>128</v>
      </c>
      <c r="K123" s="217"/>
      <c r="L123" s="217"/>
      <c r="M123" s="217"/>
      <c r="N123" s="217"/>
      <c r="O123" s="217" t="s">
        <v>128</v>
      </c>
      <c r="P123" s="217"/>
      <c r="Q123" s="217"/>
      <c r="R123" s="218"/>
      <c r="S123" s="219" t="s">
        <v>143</v>
      </c>
      <c r="T123" s="218"/>
      <c r="U123" s="220"/>
      <c r="V123" s="215"/>
    </row>
    <row r="124" spans="1:22" x14ac:dyDescent="0.2">
      <c r="A124" s="236" t="s">
        <v>390</v>
      </c>
      <c r="B124" s="237" t="s">
        <v>391</v>
      </c>
      <c r="C124" s="221">
        <v>2</v>
      </c>
      <c r="D124" s="203" t="str">
        <f>RIGHT(All_modules[[#This Row],[Code]], 1)</f>
        <v>2</v>
      </c>
      <c r="E124" s="215">
        <v>20</v>
      </c>
      <c r="F124" s="214" t="s">
        <v>392</v>
      </c>
      <c r="G124" s="227"/>
      <c r="H124" s="216"/>
      <c r="I124" s="223"/>
      <c r="J124" s="223"/>
      <c r="K124" s="223"/>
      <c r="L124" s="223"/>
      <c r="M124" s="223"/>
      <c r="N124" s="223" t="s">
        <v>128</v>
      </c>
      <c r="O124" s="223" t="s">
        <v>128</v>
      </c>
      <c r="P124" s="223"/>
      <c r="Q124" s="223"/>
      <c r="R124" s="222"/>
      <c r="S124" s="219" t="s">
        <v>134</v>
      </c>
      <c r="T124" s="201"/>
      <c r="U124" s="220"/>
      <c r="V124" s="215" t="s">
        <v>393</v>
      </c>
    </row>
    <row r="125" spans="1:22" x14ac:dyDescent="0.2">
      <c r="A125" s="238" t="s">
        <v>394</v>
      </c>
      <c r="B125" s="202" t="s">
        <v>395</v>
      </c>
      <c r="C125" s="221">
        <v>2</v>
      </c>
      <c r="D125" s="203" t="str">
        <f>RIGHT(All_modules[[#This Row],[Code]], 1)</f>
        <v>2</v>
      </c>
      <c r="E125" s="215">
        <v>20</v>
      </c>
      <c r="F125" s="214" t="s">
        <v>392</v>
      </c>
      <c r="G125" s="219" t="s">
        <v>202</v>
      </c>
      <c r="H125" s="216"/>
      <c r="I125" s="217"/>
      <c r="J125" s="217"/>
      <c r="K125" s="217"/>
      <c r="L125" s="217" t="s">
        <v>128</v>
      </c>
      <c r="M125" s="217"/>
      <c r="N125" s="217" t="s">
        <v>128</v>
      </c>
      <c r="O125" s="217"/>
      <c r="P125" s="217"/>
      <c r="Q125" s="217"/>
      <c r="R125" s="215"/>
      <c r="S125" s="219"/>
      <c r="T125" s="201"/>
      <c r="U125" s="220"/>
      <c r="V125" s="215"/>
    </row>
    <row r="126" spans="1:22" x14ac:dyDescent="0.2">
      <c r="A126" s="211" t="s">
        <v>396</v>
      </c>
      <c r="B126" s="212" t="s">
        <v>397</v>
      </c>
      <c r="C126" s="213">
        <v>3</v>
      </c>
      <c r="D126" s="203" t="str">
        <f>RIGHT(All_modules[[#This Row],[Code]], 1)</f>
        <v>2</v>
      </c>
      <c r="E126" s="213">
        <v>20</v>
      </c>
      <c r="F126" s="214" t="s">
        <v>392</v>
      </c>
      <c r="G126" s="215" t="s">
        <v>202</v>
      </c>
      <c r="H126" s="216"/>
      <c r="I126" s="217"/>
      <c r="J126" s="217"/>
      <c r="K126" s="217"/>
      <c r="L126" s="217"/>
      <c r="M126" s="217"/>
      <c r="N126" s="217" t="s">
        <v>128</v>
      </c>
      <c r="O126" s="217"/>
      <c r="P126" s="217"/>
      <c r="Q126" s="217"/>
      <c r="R126" s="218"/>
      <c r="S126" s="219"/>
      <c r="T126" s="218"/>
      <c r="U126" s="220"/>
      <c r="V126" s="215"/>
    </row>
    <row r="127" spans="1:22" x14ac:dyDescent="0.2">
      <c r="A127" s="211" t="s">
        <v>398</v>
      </c>
      <c r="B127" s="212" t="s">
        <v>399</v>
      </c>
      <c r="C127" s="221">
        <v>1</v>
      </c>
      <c r="D127" s="203" t="str">
        <f>RIGHT(All_modules[[#This Row],[Code]], 1)</f>
        <v>2</v>
      </c>
      <c r="E127" s="215">
        <v>20</v>
      </c>
      <c r="F127" s="214" t="s">
        <v>400</v>
      </c>
      <c r="G127" s="227"/>
      <c r="H127" s="216"/>
      <c r="I127" s="223"/>
      <c r="J127" s="223"/>
      <c r="K127" s="223"/>
      <c r="L127" s="223" t="s">
        <v>128</v>
      </c>
      <c r="M127" s="223" t="s">
        <v>128</v>
      </c>
      <c r="N127" s="223"/>
      <c r="O127" s="223"/>
      <c r="P127" s="223"/>
      <c r="Q127" s="223"/>
      <c r="R127" s="222"/>
      <c r="S127" s="219" t="s">
        <v>401</v>
      </c>
      <c r="T127" s="201"/>
      <c r="U127" s="220"/>
      <c r="V127" s="215"/>
    </row>
    <row r="128" spans="1:22" x14ac:dyDescent="0.2">
      <c r="A128" s="211" t="s">
        <v>402</v>
      </c>
      <c r="B128" s="212" t="s">
        <v>403</v>
      </c>
      <c r="C128" s="213">
        <v>1</v>
      </c>
      <c r="D128" s="203" t="str">
        <f>RIGHT(All_modules[[#This Row],[Code]], 1)</f>
        <v>1</v>
      </c>
      <c r="E128" s="213">
        <v>10</v>
      </c>
      <c r="F128" s="214" t="s">
        <v>400</v>
      </c>
      <c r="G128" s="222"/>
      <c r="H128" s="216"/>
      <c r="I128" s="223"/>
      <c r="J128" s="223" t="s">
        <v>128</v>
      </c>
      <c r="K128" s="223"/>
      <c r="L128" s="223"/>
      <c r="M128" s="223"/>
      <c r="N128" s="223"/>
      <c r="O128" s="223"/>
      <c r="P128" s="223"/>
      <c r="Q128" s="223"/>
      <c r="R128" s="224"/>
      <c r="S128" s="219"/>
      <c r="T128" s="218"/>
      <c r="U128" s="220"/>
      <c r="V128" s="215" t="s">
        <v>404</v>
      </c>
    </row>
    <row r="129" spans="1:22" x14ac:dyDescent="0.2">
      <c r="A129" s="211" t="s">
        <v>405</v>
      </c>
      <c r="B129" s="212" t="s">
        <v>406</v>
      </c>
      <c r="C129" s="213">
        <v>1</v>
      </c>
      <c r="D129" s="203" t="str">
        <f>RIGHT(All_modules[[#This Row],[Code]], 1)</f>
        <v>A</v>
      </c>
      <c r="E129" s="213">
        <v>10</v>
      </c>
      <c r="F129" s="214" t="s">
        <v>400</v>
      </c>
      <c r="G129" s="222"/>
      <c r="H129" s="216"/>
      <c r="I129" s="223"/>
      <c r="J129" s="223" t="s">
        <v>128</v>
      </c>
      <c r="K129" s="223"/>
      <c r="L129" s="223"/>
      <c r="M129" s="223"/>
      <c r="N129" s="223"/>
      <c r="O129" s="223"/>
      <c r="P129" s="223"/>
      <c r="Q129" s="223"/>
      <c r="R129" s="224"/>
      <c r="S129" s="219"/>
      <c r="T129" s="218"/>
      <c r="U129" s="220"/>
      <c r="V129" s="215" t="s">
        <v>407</v>
      </c>
    </row>
    <row r="130" spans="1:22" x14ac:dyDescent="0.2">
      <c r="A130" s="211" t="s">
        <v>408</v>
      </c>
      <c r="B130" s="212" t="s">
        <v>409</v>
      </c>
      <c r="C130" s="213">
        <v>1</v>
      </c>
      <c r="D130" s="203" t="str">
        <f>RIGHT(All_modules[[#This Row],[Code]], 1)</f>
        <v>A</v>
      </c>
      <c r="E130" s="213">
        <v>10</v>
      </c>
      <c r="F130" s="214" t="s">
        <v>400</v>
      </c>
      <c r="G130" s="222"/>
      <c r="H130" s="216"/>
      <c r="I130" s="223"/>
      <c r="J130" s="223" t="s">
        <v>128</v>
      </c>
      <c r="K130" s="223"/>
      <c r="L130" s="223"/>
      <c r="M130" s="223"/>
      <c r="N130" s="223"/>
      <c r="O130" s="223"/>
      <c r="P130" s="223"/>
      <c r="Q130" s="223"/>
      <c r="R130" s="224"/>
      <c r="S130" s="219"/>
      <c r="T130" s="218"/>
      <c r="U130" s="220"/>
      <c r="V130" s="215" t="s">
        <v>410</v>
      </c>
    </row>
    <row r="131" spans="1:22" x14ac:dyDescent="0.2">
      <c r="A131" s="211" t="s">
        <v>411</v>
      </c>
      <c r="B131" s="212" t="s">
        <v>412</v>
      </c>
      <c r="C131" s="213">
        <v>1</v>
      </c>
      <c r="D131" s="203" t="str">
        <f>RIGHT(All_modules[[#This Row],[Code]], 1)</f>
        <v>1</v>
      </c>
      <c r="E131" s="213">
        <v>10</v>
      </c>
      <c r="F131" s="214" t="s">
        <v>400</v>
      </c>
      <c r="G131" s="222"/>
      <c r="H131" s="216"/>
      <c r="I131" s="223"/>
      <c r="J131" s="223" t="s">
        <v>128</v>
      </c>
      <c r="K131" s="223"/>
      <c r="L131" s="223"/>
      <c r="M131" s="223"/>
      <c r="N131" s="223"/>
      <c r="O131" s="223" t="s">
        <v>128</v>
      </c>
      <c r="P131" s="223"/>
      <c r="Q131" s="223"/>
      <c r="R131" s="224"/>
      <c r="S131" s="219"/>
      <c r="T131" s="218"/>
      <c r="U131" s="220"/>
      <c r="V131" s="215"/>
    </row>
    <row r="132" spans="1:22" x14ac:dyDescent="0.2">
      <c r="A132" s="211" t="s">
        <v>413</v>
      </c>
      <c r="B132" s="212" t="s">
        <v>414</v>
      </c>
      <c r="C132" s="213">
        <v>1</v>
      </c>
      <c r="D132" s="203" t="str">
        <f>RIGHT(All_modules[[#This Row],[Code]], 1)</f>
        <v>2</v>
      </c>
      <c r="E132" s="213">
        <v>10</v>
      </c>
      <c r="F132" s="214" t="s">
        <v>400</v>
      </c>
      <c r="G132" s="222"/>
      <c r="H132" s="216"/>
      <c r="I132" s="223"/>
      <c r="J132" s="223"/>
      <c r="K132" s="223"/>
      <c r="L132" s="223"/>
      <c r="M132" s="223"/>
      <c r="N132" s="223"/>
      <c r="O132" s="223"/>
      <c r="P132" s="223"/>
      <c r="Q132" s="223"/>
      <c r="R132" s="224"/>
      <c r="S132" s="219"/>
      <c r="T132" s="218"/>
      <c r="U132" s="220"/>
      <c r="V132" s="215"/>
    </row>
    <row r="133" spans="1:22" x14ac:dyDescent="0.2">
      <c r="A133" s="211" t="s">
        <v>415</v>
      </c>
      <c r="B133" s="212" t="s">
        <v>416</v>
      </c>
      <c r="C133" s="213">
        <v>1</v>
      </c>
      <c r="D133" s="203" t="str">
        <f>RIGHT(All_modules[[#This Row],[Code]], 1)</f>
        <v>2</v>
      </c>
      <c r="E133" s="213">
        <v>20</v>
      </c>
      <c r="F133" s="214" t="s">
        <v>400</v>
      </c>
      <c r="G133" s="222"/>
      <c r="H133" s="216"/>
      <c r="I133" s="223"/>
      <c r="J133" s="223"/>
      <c r="K133" s="223"/>
      <c r="L133" s="223" t="s">
        <v>128</v>
      </c>
      <c r="M133" s="223" t="s">
        <v>128</v>
      </c>
      <c r="N133" s="223"/>
      <c r="O133" s="223"/>
      <c r="P133" s="223"/>
      <c r="Q133" s="223"/>
      <c r="R133" s="224"/>
      <c r="S133" s="219" t="s">
        <v>146</v>
      </c>
      <c r="T133" s="218"/>
      <c r="U133" s="220"/>
      <c r="V133" s="215"/>
    </row>
    <row r="134" spans="1:22" x14ac:dyDescent="0.2">
      <c r="A134" s="211" t="s">
        <v>417</v>
      </c>
      <c r="B134" s="212" t="s">
        <v>418</v>
      </c>
      <c r="C134" s="213">
        <v>1</v>
      </c>
      <c r="D134" s="203" t="str">
        <f>RIGHT(All_modules[[#This Row],[Code]], 1)</f>
        <v>1</v>
      </c>
      <c r="E134" s="213">
        <v>10</v>
      </c>
      <c r="F134" s="214" t="s">
        <v>400</v>
      </c>
      <c r="G134" s="222"/>
      <c r="H134" s="216"/>
      <c r="I134" s="223"/>
      <c r="J134" s="223" t="s">
        <v>128</v>
      </c>
      <c r="K134" s="223"/>
      <c r="L134" s="223"/>
      <c r="M134" s="223" t="s">
        <v>128</v>
      </c>
      <c r="N134" s="223"/>
      <c r="O134" s="223"/>
      <c r="P134" s="223"/>
      <c r="Q134" s="223"/>
      <c r="R134" s="224"/>
      <c r="S134" s="219" t="s">
        <v>146</v>
      </c>
      <c r="T134" s="218"/>
      <c r="U134" s="220"/>
      <c r="V134" s="215"/>
    </row>
    <row r="135" spans="1:22" x14ac:dyDescent="0.2">
      <c r="A135" s="211" t="s">
        <v>419</v>
      </c>
      <c r="B135" s="212" t="s">
        <v>420</v>
      </c>
      <c r="C135" s="213">
        <v>1</v>
      </c>
      <c r="D135" s="203" t="str">
        <f>RIGHT(All_modules[[#This Row],[Code]], 1)</f>
        <v>2</v>
      </c>
      <c r="E135" s="213">
        <v>10</v>
      </c>
      <c r="F135" s="214" t="s">
        <v>400</v>
      </c>
      <c r="G135" s="222"/>
      <c r="H135" s="216"/>
      <c r="I135" s="223"/>
      <c r="J135" s="223" t="s">
        <v>128</v>
      </c>
      <c r="K135" s="223"/>
      <c r="L135" s="223"/>
      <c r="M135" s="223" t="s">
        <v>128</v>
      </c>
      <c r="N135" s="223"/>
      <c r="O135" s="223"/>
      <c r="P135" s="223"/>
      <c r="Q135" s="223"/>
      <c r="R135" s="224"/>
      <c r="S135" s="219" t="s">
        <v>146</v>
      </c>
      <c r="T135" s="218"/>
      <c r="U135" s="220"/>
      <c r="V135" s="215" t="s">
        <v>421</v>
      </c>
    </row>
    <row r="136" spans="1:22" x14ac:dyDescent="0.2">
      <c r="A136" s="211" t="s">
        <v>422</v>
      </c>
      <c r="B136" s="212" t="s">
        <v>423</v>
      </c>
      <c r="C136" s="213">
        <v>2</v>
      </c>
      <c r="D136" s="203" t="str">
        <f>RIGHT(All_modules[[#This Row],[Code]], 1)</f>
        <v>1</v>
      </c>
      <c r="E136" s="213">
        <v>10</v>
      </c>
      <c r="F136" s="214" t="s">
        <v>400</v>
      </c>
      <c r="G136" s="222"/>
      <c r="H136" s="216"/>
      <c r="I136" s="223"/>
      <c r="J136" s="223"/>
      <c r="K136" s="223"/>
      <c r="L136" s="223"/>
      <c r="M136" s="223" t="s">
        <v>128</v>
      </c>
      <c r="N136" s="223"/>
      <c r="O136" s="223"/>
      <c r="P136" s="223"/>
      <c r="Q136" s="223" t="s">
        <v>128</v>
      </c>
      <c r="R136" s="224"/>
      <c r="S136" s="219" t="s">
        <v>146</v>
      </c>
      <c r="T136" s="218"/>
      <c r="U136" s="220"/>
      <c r="V136" s="215" t="s">
        <v>424</v>
      </c>
    </row>
    <row r="137" spans="1:22" x14ac:dyDescent="0.2">
      <c r="A137" s="211" t="s">
        <v>425</v>
      </c>
      <c r="B137" s="212" t="s">
        <v>426</v>
      </c>
      <c r="C137" s="221">
        <v>2</v>
      </c>
      <c r="D137" s="203" t="str">
        <f>RIGHT(All_modules[[#This Row],[Code]], 1)</f>
        <v>1</v>
      </c>
      <c r="E137" s="215">
        <v>10</v>
      </c>
      <c r="F137" s="214" t="s">
        <v>400</v>
      </c>
      <c r="G137" s="227" t="s">
        <v>202</v>
      </c>
      <c r="H137" s="216"/>
      <c r="I137" s="223"/>
      <c r="J137" s="223"/>
      <c r="K137" s="223"/>
      <c r="L137" s="223"/>
      <c r="M137" s="223" t="s">
        <v>128</v>
      </c>
      <c r="N137" s="223"/>
      <c r="O137" s="223"/>
      <c r="P137" s="223" t="s">
        <v>128</v>
      </c>
      <c r="Q137" s="223"/>
      <c r="R137" s="222"/>
      <c r="S137" s="219"/>
      <c r="T137" s="201"/>
      <c r="U137" s="220"/>
      <c r="V137" s="215"/>
    </row>
    <row r="138" spans="1:22" x14ac:dyDescent="0.2">
      <c r="A138" s="211" t="s">
        <v>427</v>
      </c>
      <c r="B138" s="212" t="s">
        <v>428</v>
      </c>
      <c r="C138" s="221">
        <v>2</v>
      </c>
      <c r="D138" s="203" t="str">
        <f>RIGHT(All_modules[[#This Row],[Code]], 1)</f>
        <v>0</v>
      </c>
      <c r="E138" s="215">
        <v>10</v>
      </c>
      <c r="F138" s="214" t="s">
        <v>400</v>
      </c>
      <c r="G138" s="227"/>
      <c r="H138" s="216"/>
      <c r="I138" s="223"/>
      <c r="J138" s="223" t="s">
        <v>128</v>
      </c>
      <c r="K138" s="223"/>
      <c r="L138" s="223"/>
      <c r="M138" s="223" t="s">
        <v>128</v>
      </c>
      <c r="N138" s="223"/>
      <c r="O138" s="223"/>
      <c r="P138" s="223"/>
      <c r="Q138" s="223"/>
      <c r="R138" s="222"/>
      <c r="S138" s="219" t="s">
        <v>146</v>
      </c>
      <c r="T138" s="201" t="s">
        <v>401</v>
      </c>
      <c r="U138" s="220"/>
      <c r="V138" s="215" t="s">
        <v>429</v>
      </c>
    </row>
    <row r="139" spans="1:22" x14ac:dyDescent="0.2">
      <c r="A139" s="211" t="s">
        <v>430</v>
      </c>
      <c r="B139" s="212" t="s">
        <v>414</v>
      </c>
      <c r="C139" s="221">
        <v>2</v>
      </c>
      <c r="D139" s="203" t="str">
        <f>RIGHT(All_modules[[#This Row],[Code]], 1)</f>
        <v>2</v>
      </c>
      <c r="E139" s="215">
        <v>10</v>
      </c>
      <c r="F139" s="214" t="s">
        <v>400</v>
      </c>
      <c r="G139" s="227"/>
      <c r="H139" s="216"/>
      <c r="I139" s="223"/>
      <c r="J139" s="223" t="s">
        <v>128</v>
      </c>
      <c r="K139" s="223"/>
      <c r="L139" s="223"/>
      <c r="M139" s="223" t="s">
        <v>128</v>
      </c>
      <c r="N139" s="223"/>
      <c r="O139" s="223"/>
      <c r="P139" s="223"/>
      <c r="Q139" s="223"/>
      <c r="R139" s="222"/>
      <c r="S139" s="219" t="s">
        <v>146</v>
      </c>
      <c r="T139" s="201"/>
      <c r="U139" s="220"/>
      <c r="V139" s="215" t="s">
        <v>431</v>
      </c>
    </row>
    <row r="140" spans="1:22" x14ac:dyDescent="0.2">
      <c r="A140" s="211" t="s">
        <v>432</v>
      </c>
      <c r="B140" s="212" t="s">
        <v>433</v>
      </c>
      <c r="C140" s="213">
        <v>2</v>
      </c>
      <c r="D140" s="203" t="str">
        <f>RIGHT(All_modules[[#This Row],[Code]], 1)</f>
        <v>2</v>
      </c>
      <c r="E140" s="213">
        <v>20</v>
      </c>
      <c r="F140" s="214" t="s">
        <v>400</v>
      </c>
      <c r="G140" s="222"/>
      <c r="H140" s="216"/>
      <c r="I140" s="223"/>
      <c r="J140" s="223"/>
      <c r="K140" s="223"/>
      <c r="L140" s="223" t="s">
        <v>128</v>
      </c>
      <c r="M140" s="223" t="s">
        <v>128</v>
      </c>
      <c r="N140" s="223"/>
      <c r="O140" s="223"/>
      <c r="P140" s="223"/>
      <c r="Q140" s="223"/>
      <c r="R140" s="224"/>
      <c r="S140" s="219" t="s">
        <v>146</v>
      </c>
      <c r="T140" s="218"/>
      <c r="U140" s="220"/>
      <c r="V140" s="215"/>
    </row>
    <row r="141" spans="1:22" x14ac:dyDescent="0.2">
      <c r="A141" s="211" t="s">
        <v>434</v>
      </c>
      <c r="B141" s="212" t="s">
        <v>435</v>
      </c>
      <c r="C141" s="213">
        <v>2</v>
      </c>
      <c r="D141" s="203" t="str">
        <f>RIGHT(All_modules[[#This Row],[Code]], 1)</f>
        <v>2</v>
      </c>
      <c r="E141" s="213">
        <v>10</v>
      </c>
      <c r="F141" s="214" t="s">
        <v>400</v>
      </c>
      <c r="G141" s="222"/>
      <c r="H141" s="216"/>
      <c r="I141" s="223"/>
      <c r="J141" s="223" t="s">
        <v>128</v>
      </c>
      <c r="K141" s="223"/>
      <c r="L141" s="223"/>
      <c r="M141" s="223"/>
      <c r="N141" s="223"/>
      <c r="O141" s="223"/>
      <c r="P141" s="223"/>
      <c r="Q141" s="223"/>
      <c r="R141" s="224"/>
      <c r="S141" s="219"/>
      <c r="T141" s="218"/>
      <c r="U141" s="220"/>
      <c r="V141" s="215" t="s">
        <v>436</v>
      </c>
    </row>
    <row r="142" spans="1:22" x14ac:dyDescent="0.2">
      <c r="A142" s="211" t="s">
        <v>437</v>
      </c>
      <c r="B142" s="212" t="s">
        <v>438</v>
      </c>
      <c r="C142" s="213">
        <v>2</v>
      </c>
      <c r="D142" s="203" t="str">
        <f>RIGHT(All_modules[[#This Row],[Code]], 1)</f>
        <v>2</v>
      </c>
      <c r="E142" s="213">
        <v>10</v>
      </c>
      <c r="F142" s="214" t="s">
        <v>400</v>
      </c>
      <c r="G142" s="222"/>
      <c r="H142" s="216"/>
      <c r="I142" s="223"/>
      <c r="J142" s="223" t="s">
        <v>128</v>
      </c>
      <c r="K142" s="223"/>
      <c r="L142" s="223"/>
      <c r="M142" s="223" t="s">
        <v>128</v>
      </c>
      <c r="N142" s="223"/>
      <c r="O142" s="223"/>
      <c r="P142" s="223"/>
      <c r="Q142" s="223"/>
      <c r="R142" s="224"/>
      <c r="S142" s="219" t="s">
        <v>146</v>
      </c>
      <c r="T142" s="218"/>
      <c r="U142" s="220"/>
      <c r="V142" s="215" t="s">
        <v>439</v>
      </c>
    </row>
    <row r="143" spans="1:22" x14ac:dyDescent="0.2">
      <c r="A143" s="211" t="s">
        <v>440</v>
      </c>
      <c r="B143" s="212" t="s">
        <v>441</v>
      </c>
      <c r="C143" s="213">
        <v>2</v>
      </c>
      <c r="D143" s="203" t="str">
        <f>RIGHT(All_modules[[#This Row],[Code]], 1)</f>
        <v>2</v>
      </c>
      <c r="E143" s="213">
        <v>10</v>
      </c>
      <c r="F143" s="214" t="s">
        <v>400</v>
      </c>
      <c r="G143" s="222"/>
      <c r="H143" s="216"/>
      <c r="I143" s="223"/>
      <c r="J143" s="223" t="s">
        <v>128</v>
      </c>
      <c r="K143" s="223"/>
      <c r="L143" s="223"/>
      <c r="M143" s="223" t="s">
        <v>128</v>
      </c>
      <c r="N143" s="223"/>
      <c r="O143" s="223"/>
      <c r="P143" s="223"/>
      <c r="Q143" s="223"/>
      <c r="R143" s="224"/>
      <c r="S143" s="219" t="s">
        <v>146</v>
      </c>
      <c r="T143" s="218"/>
      <c r="U143" s="220"/>
      <c r="V143" s="215" t="s">
        <v>442</v>
      </c>
    </row>
    <row r="144" spans="1:22" x14ac:dyDescent="0.2">
      <c r="A144" s="211" t="s">
        <v>443</v>
      </c>
      <c r="B144" s="212" t="s">
        <v>444</v>
      </c>
      <c r="C144" s="221">
        <v>2</v>
      </c>
      <c r="D144" s="203" t="str">
        <f>RIGHT(All_modules[[#This Row],[Code]], 1)</f>
        <v>1</v>
      </c>
      <c r="E144" s="215">
        <v>10</v>
      </c>
      <c r="F144" s="214" t="s">
        <v>400</v>
      </c>
      <c r="G144" s="227"/>
      <c r="H144" s="216"/>
      <c r="I144" s="223"/>
      <c r="J144" s="223"/>
      <c r="K144" s="223"/>
      <c r="L144" s="223"/>
      <c r="M144" s="223" t="s">
        <v>128</v>
      </c>
      <c r="N144" s="223"/>
      <c r="O144" s="223"/>
      <c r="P144" s="223"/>
      <c r="Q144" s="223"/>
      <c r="R144" s="222"/>
      <c r="S144" s="219"/>
      <c r="T144" s="201"/>
      <c r="U144" s="220"/>
      <c r="V144" s="215"/>
    </row>
    <row r="145" spans="1:22" x14ac:dyDescent="0.2">
      <c r="A145" s="228" t="s">
        <v>445</v>
      </c>
      <c r="B145" s="229" t="s">
        <v>446</v>
      </c>
      <c r="C145" s="221">
        <v>2</v>
      </c>
      <c r="D145" s="203" t="str">
        <f>RIGHT(All_modules[[#This Row],[Code]], 1)</f>
        <v>2</v>
      </c>
      <c r="E145" s="215">
        <v>10</v>
      </c>
      <c r="F145" s="214" t="s">
        <v>400</v>
      </c>
      <c r="G145" s="222" t="s">
        <v>202</v>
      </c>
      <c r="H145" s="216"/>
      <c r="I145" s="223"/>
      <c r="J145" s="223"/>
      <c r="K145" s="223"/>
      <c r="L145" s="223"/>
      <c r="M145" s="223" t="s">
        <v>128</v>
      </c>
      <c r="N145" s="223"/>
      <c r="O145" s="223"/>
      <c r="P145" s="223"/>
      <c r="Q145" s="223"/>
      <c r="R145" s="222"/>
      <c r="S145" s="219" t="s">
        <v>345</v>
      </c>
      <c r="T145" s="201"/>
      <c r="U145" s="220"/>
      <c r="V145" s="215"/>
    </row>
    <row r="146" spans="1:22" x14ac:dyDescent="0.2">
      <c r="A146" s="211" t="s">
        <v>447</v>
      </c>
      <c r="B146" s="212" t="s">
        <v>448</v>
      </c>
      <c r="C146" s="221">
        <v>2</v>
      </c>
      <c r="D146" s="203" t="str">
        <f>RIGHT(All_modules[[#This Row],[Code]], 1)</f>
        <v>1</v>
      </c>
      <c r="E146" s="215">
        <v>10</v>
      </c>
      <c r="F146" s="214" t="s">
        <v>400</v>
      </c>
      <c r="G146" s="222"/>
      <c r="H146" s="216"/>
      <c r="I146" s="223"/>
      <c r="J146" s="223"/>
      <c r="K146" s="223"/>
      <c r="L146" s="223"/>
      <c r="M146" s="223" t="s">
        <v>128</v>
      </c>
      <c r="N146" s="223"/>
      <c r="O146" s="223"/>
      <c r="P146" s="223"/>
      <c r="Q146" s="223"/>
      <c r="R146" s="222"/>
      <c r="S146" s="219" t="s">
        <v>146</v>
      </c>
      <c r="T146" s="201"/>
      <c r="U146" s="220"/>
      <c r="V146" s="215" t="s">
        <v>449</v>
      </c>
    </row>
    <row r="147" spans="1:22" x14ac:dyDescent="0.2">
      <c r="A147" s="228" t="s">
        <v>450</v>
      </c>
      <c r="B147" s="229" t="s">
        <v>451</v>
      </c>
      <c r="C147" s="221">
        <v>2</v>
      </c>
      <c r="D147" s="203" t="str">
        <f>RIGHT(All_modules[[#This Row],[Code]], 1)</f>
        <v>1</v>
      </c>
      <c r="E147" s="215">
        <v>10</v>
      </c>
      <c r="F147" s="214" t="s">
        <v>400</v>
      </c>
      <c r="G147" s="222" t="s">
        <v>202</v>
      </c>
      <c r="H147" s="216"/>
      <c r="I147" s="223"/>
      <c r="J147" s="223"/>
      <c r="K147" s="223"/>
      <c r="L147" s="223"/>
      <c r="M147" s="223" t="s">
        <v>128</v>
      </c>
      <c r="N147" s="223"/>
      <c r="O147" s="223"/>
      <c r="P147" s="223"/>
      <c r="Q147" s="223"/>
      <c r="R147" s="222"/>
      <c r="S147" s="219"/>
      <c r="T147" s="201"/>
      <c r="U147" s="220"/>
      <c r="V147" s="215"/>
    </row>
    <row r="148" spans="1:22" x14ac:dyDescent="0.2">
      <c r="A148" s="228" t="s">
        <v>452</v>
      </c>
      <c r="B148" s="229" t="s">
        <v>453</v>
      </c>
      <c r="C148" s="221">
        <v>2</v>
      </c>
      <c r="D148" s="203" t="str">
        <f>RIGHT(All_modules[[#This Row],[Code]], 1)</f>
        <v>2</v>
      </c>
      <c r="E148" s="215">
        <v>10</v>
      </c>
      <c r="F148" s="214" t="s">
        <v>400</v>
      </c>
      <c r="G148" s="222" t="s">
        <v>202</v>
      </c>
      <c r="H148" s="216"/>
      <c r="I148" s="223"/>
      <c r="J148" s="223"/>
      <c r="K148" s="223"/>
      <c r="L148" s="223"/>
      <c r="M148" s="223" t="s">
        <v>128</v>
      </c>
      <c r="N148" s="223"/>
      <c r="O148" s="223"/>
      <c r="P148" s="223"/>
      <c r="Q148" s="223"/>
      <c r="R148" s="222"/>
      <c r="S148" s="219"/>
      <c r="T148" s="201"/>
      <c r="U148" s="220"/>
      <c r="V148" s="215"/>
    </row>
    <row r="149" spans="1:22" x14ac:dyDescent="0.2">
      <c r="A149" s="228" t="s">
        <v>454</v>
      </c>
      <c r="B149" s="229" t="s">
        <v>455</v>
      </c>
      <c r="C149" s="221">
        <v>2</v>
      </c>
      <c r="D149" s="203" t="str">
        <f>RIGHT(All_modules[[#This Row],[Code]], 1)</f>
        <v>1</v>
      </c>
      <c r="E149" s="215">
        <v>10</v>
      </c>
      <c r="F149" s="214" t="s">
        <v>400</v>
      </c>
      <c r="G149" s="222" t="s">
        <v>202</v>
      </c>
      <c r="H149" s="216"/>
      <c r="I149" s="223"/>
      <c r="J149" s="223"/>
      <c r="K149" s="223"/>
      <c r="L149" s="223"/>
      <c r="M149" s="223" t="s">
        <v>128</v>
      </c>
      <c r="N149" s="223"/>
      <c r="O149" s="223"/>
      <c r="P149" s="223"/>
      <c r="Q149" s="223"/>
      <c r="R149" s="222"/>
      <c r="S149" s="219"/>
      <c r="T149" s="201"/>
      <c r="U149" s="220"/>
      <c r="V149" s="215"/>
    </row>
    <row r="150" spans="1:22" x14ac:dyDescent="0.2">
      <c r="A150" s="228" t="s">
        <v>456</v>
      </c>
      <c r="B150" s="229" t="s">
        <v>457</v>
      </c>
      <c r="C150" s="221">
        <v>2</v>
      </c>
      <c r="D150" s="203" t="str">
        <f>RIGHT(All_modules[[#This Row],[Code]], 1)</f>
        <v>2</v>
      </c>
      <c r="E150" s="215">
        <v>10</v>
      </c>
      <c r="F150" s="214" t="s">
        <v>400</v>
      </c>
      <c r="G150" s="222" t="s">
        <v>202</v>
      </c>
      <c r="H150" s="216"/>
      <c r="I150" s="223" t="s">
        <v>128</v>
      </c>
      <c r="J150" s="223"/>
      <c r="K150" s="223"/>
      <c r="L150" s="223"/>
      <c r="M150" s="223" t="s">
        <v>128</v>
      </c>
      <c r="N150" s="223"/>
      <c r="O150" s="223"/>
      <c r="P150" s="223"/>
      <c r="Q150" s="223"/>
      <c r="R150" s="222"/>
      <c r="S150" s="219"/>
      <c r="T150" s="201"/>
      <c r="U150" s="220"/>
      <c r="V150" s="215"/>
    </row>
    <row r="151" spans="1:22" x14ac:dyDescent="0.2">
      <c r="A151" s="211" t="s">
        <v>458</v>
      </c>
      <c r="B151" s="212" t="s">
        <v>459</v>
      </c>
      <c r="C151" s="221">
        <v>2</v>
      </c>
      <c r="D151" s="203" t="str">
        <f>RIGHT(All_modules[[#This Row],[Code]], 1)</f>
        <v>1</v>
      </c>
      <c r="E151" s="215">
        <v>10</v>
      </c>
      <c r="F151" s="214" t="s">
        <v>400</v>
      </c>
      <c r="G151" s="222" t="s">
        <v>202</v>
      </c>
      <c r="H151" s="216"/>
      <c r="I151" s="223" t="s">
        <v>128</v>
      </c>
      <c r="J151" s="223"/>
      <c r="K151" s="223"/>
      <c r="L151" s="223"/>
      <c r="M151" s="223" t="s">
        <v>128</v>
      </c>
      <c r="N151" s="223"/>
      <c r="O151" s="223"/>
      <c r="P151" s="223"/>
      <c r="Q151" s="223"/>
      <c r="R151" s="222"/>
      <c r="S151" s="219"/>
      <c r="T151" s="201"/>
      <c r="U151" s="220"/>
      <c r="V151" s="215"/>
    </row>
    <row r="152" spans="1:22" x14ac:dyDescent="0.2">
      <c r="A152" s="211" t="s">
        <v>460</v>
      </c>
      <c r="B152" s="212" t="s">
        <v>461</v>
      </c>
      <c r="C152" s="221">
        <v>2</v>
      </c>
      <c r="D152" s="203" t="str">
        <f>RIGHT(All_modules[[#This Row],[Code]], 1)</f>
        <v>2</v>
      </c>
      <c r="E152" s="215">
        <v>20</v>
      </c>
      <c r="F152" s="214" t="s">
        <v>400</v>
      </c>
      <c r="G152" s="222" t="s">
        <v>202</v>
      </c>
      <c r="H152" s="216"/>
      <c r="I152" s="223"/>
      <c r="J152" s="223"/>
      <c r="K152" s="223"/>
      <c r="L152" s="223"/>
      <c r="M152" s="223" t="s">
        <v>128</v>
      </c>
      <c r="N152" s="223"/>
      <c r="O152" s="223"/>
      <c r="P152" s="223" t="s">
        <v>128</v>
      </c>
      <c r="Q152" s="223"/>
      <c r="R152" s="222"/>
      <c r="S152" s="219"/>
      <c r="T152" s="201"/>
      <c r="U152" s="220"/>
      <c r="V152" s="215"/>
    </row>
    <row r="153" spans="1:22" x14ac:dyDescent="0.2">
      <c r="A153" s="228" t="s">
        <v>462</v>
      </c>
      <c r="B153" s="229" t="s">
        <v>463</v>
      </c>
      <c r="C153" s="221">
        <v>3</v>
      </c>
      <c r="D153" s="203" t="str">
        <f>RIGHT(All_modules[[#This Row],[Code]], 1)</f>
        <v>1</v>
      </c>
      <c r="E153" s="215">
        <v>10</v>
      </c>
      <c r="F153" s="214" t="s">
        <v>400</v>
      </c>
      <c r="G153" s="222" t="s">
        <v>202</v>
      </c>
      <c r="H153" s="216"/>
      <c r="I153" s="223" t="s">
        <v>128</v>
      </c>
      <c r="J153" s="223"/>
      <c r="K153" s="223"/>
      <c r="L153" s="223"/>
      <c r="M153" s="223" t="s">
        <v>128</v>
      </c>
      <c r="N153" s="223"/>
      <c r="O153" s="223"/>
      <c r="P153" s="223"/>
      <c r="Q153" s="223"/>
      <c r="R153" s="222"/>
      <c r="S153" s="219"/>
      <c r="T153" s="201"/>
      <c r="U153" s="220"/>
      <c r="V153" s="215"/>
    </row>
    <row r="154" spans="1:22" x14ac:dyDescent="0.2">
      <c r="A154" s="211" t="s">
        <v>464</v>
      </c>
      <c r="B154" s="212" t="s">
        <v>465</v>
      </c>
      <c r="C154" s="221">
        <v>3</v>
      </c>
      <c r="D154" s="203" t="str">
        <f>RIGHT(All_modules[[#This Row],[Code]], 1)</f>
        <v>1</v>
      </c>
      <c r="E154" s="215">
        <v>10</v>
      </c>
      <c r="F154" s="214" t="s">
        <v>400</v>
      </c>
      <c r="G154" s="222"/>
      <c r="H154" s="216"/>
      <c r="I154" s="223" t="s">
        <v>128</v>
      </c>
      <c r="J154" s="223" t="s">
        <v>128</v>
      </c>
      <c r="K154" s="223"/>
      <c r="L154" s="223"/>
      <c r="M154" s="223"/>
      <c r="N154" s="223"/>
      <c r="O154" s="223"/>
      <c r="P154" s="223"/>
      <c r="Q154" s="223"/>
      <c r="R154" s="222"/>
      <c r="S154" s="219" t="s">
        <v>146</v>
      </c>
      <c r="T154" s="201"/>
      <c r="U154" s="220"/>
      <c r="V154" s="215" t="s">
        <v>466</v>
      </c>
    </row>
    <row r="155" spans="1:22" x14ac:dyDescent="0.2">
      <c r="A155" s="211" t="s">
        <v>467</v>
      </c>
      <c r="B155" s="212" t="s">
        <v>468</v>
      </c>
      <c r="C155" s="221">
        <v>3</v>
      </c>
      <c r="D155" s="203" t="str">
        <f>RIGHT(All_modules[[#This Row],[Code]], 1)</f>
        <v>1</v>
      </c>
      <c r="E155" s="215">
        <v>10</v>
      </c>
      <c r="F155" s="214" t="s">
        <v>400</v>
      </c>
      <c r="G155" s="222" t="s">
        <v>202</v>
      </c>
      <c r="H155" s="216"/>
      <c r="I155" s="223" t="s">
        <v>128</v>
      </c>
      <c r="J155" s="223" t="s">
        <v>128</v>
      </c>
      <c r="K155" s="223"/>
      <c r="L155" s="223"/>
      <c r="M155" s="223"/>
      <c r="N155" s="223"/>
      <c r="O155" s="223"/>
      <c r="P155" s="223"/>
      <c r="Q155" s="223"/>
      <c r="R155" s="222"/>
      <c r="S155" s="219" t="s">
        <v>146</v>
      </c>
      <c r="T155" s="201"/>
      <c r="U155" s="220"/>
      <c r="V155" s="215" t="s">
        <v>469</v>
      </c>
    </row>
    <row r="156" spans="1:22" x14ac:dyDescent="0.2">
      <c r="A156" s="228" t="s">
        <v>470</v>
      </c>
      <c r="B156" s="229" t="s">
        <v>471</v>
      </c>
      <c r="C156" s="221">
        <v>3</v>
      </c>
      <c r="D156" s="203" t="str">
        <f>RIGHT(All_modules[[#This Row],[Code]], 1)</f>
        <v>2</v>
      </c>
      <c r="E156" s="215">
        <v>10</v>
      </c>
      <c r="F156" s="214" t="s">
        <v>400</v>
      </c>
      <c r="G156" s="222" t="s">
        <v>202</v>
      </c>
      <c r="H156" s="216"/>
      <c r="I156" s="223" t="s">
        <v>128</v>
      </c>
      <c r="J156" s="223"/>
      <c r="K156" s="223"/>
      <c r="L156" s="223"/>
      <c r="M156" s="223" t="s">
        <v>128</v>
      </c>
      <c r="N156" s="223"/>
      <c r="O156" s="223"/>
      <c r="P156" s="223"/>
      <c r="Q156" s="223"/>
      <c r="R156" s="222"/>
      <c r="S156" s="219"/>
      <c r="T156" s="201"/>
      <c r="U156" s="220"/>
      <c r="V156" s="215"/>
    </row>
    <row r="157" spans="1:22" x14ac:dyDescent="0.2">
      <c r="A157" s="211" t="s">
        <v>472</v>
      </c>
      <c r="B157" s="212" t="s">
        <v>473</v>
      </c>
      <c r="C157" s="221">
        <v>3</v>
      </c>
      <c r="D157" s="203" t="str">
        <f>RIGHT(All_modules[[#This Row],[Code]], 1)</f>
        <v>1</v>
      </c>
      <c r="E157" s="215">
        <v>10</v>
      </c>
      <c r="F157" s="214" t="s">
        <v>400</v>
      </c>
      <c r="G157" s="222"/>
      <c r="H157" s="216"/>
      <c r="I157" s="223"/>
      <c r="J157" s="223"/>
      <c r="K157" s="223"/>
      <c r="L157" s="223"/>
      <c r="M157" s="223" t="s">
        <v>128</v>
      </c>
      <c r="N157" s="223"/>
      <c r="O157" s="223"/>
      <c r="P157" s="223"/>
      <c r="Q157" s="223"/>
      <c r="R157" s="222"/>
      <c r="S157" s="219" t="s">
        <v>345</v>
      </c>
      <c r="T157" s="201" t="s">
        <v>401</v>
      </c>
      <c r="U157" s="220"/>
      <c r="V157" s="215" t="s">
        <v>474</v>
      </c>
    </row>
    <row r="158" spans="1:22" x14ac:dyDescent="0.2">
      <c r="A158" s="211" t="s">
        <v>475</v>
      </c>
      <c r="B158" s="212" t="s">
        <v>476</v>
      </c>
      <c r="C158" s="221">
        <v>3</v>
      </c>
      <c r="D158" s="203" t="str">
        <f>RIGHT(All_modules[[#This Row],[Code]], 1)</f>
        <v>2</v>
      </c>
      <c r="E158" s="215">
        <v>10</v>
      </c>
      <c r="F158" s="214" t="s">
        <v>400</v>
      </c>
      <c r="G158" s="222"/>
      <c r="H158" s="216"/>
      <c r="I158" s="223"/>
      <c r="J158" s="223"/>
      <c r="K158" s="223"/>
      <c r="L158" s="223"/>
      <c r="M158" s="223" t="s">
        <v>128</v>
      </c>
      <c r="N158" s="223"/>
      <c r="O158" s="223"/>
      <c r="P158" s="223"/>
      <c r="Q158" s="223"/>
      <c r="R158" s="222"/>
      <c r="S158" s="219" t="s">
        <v>146</v>
      </c>
      <c r="T158" s="201"/>
      <c r="U158" s="220"/>
      <c r="V158" s="215" t="s">
        <v>449</v>
      </c>
    </row>
    <row r="159" spans="1:22" x14ac:dyDescent="0.2">
      <c r="A159" s="228" t="s">
        <v>477</v>
      </c>
      <c r="B159" s="229" t="s">
        <v>478</v>
      </c>
      <c r="C159" s="221">
        <v>3</v>
      </c>
      <c r="D159" s="203" t="str">
        <f>RIGHT(All_modules[[#This Row],[Code]], 1)</f>
        <v>2</v>
      </c>
      <c r="E159" s="215">
        <v>10</v>
      </c>
      <c r="F159" s="214" t="s">
        <v>400</v>
      </c>
      <c r="G159" s="222" t="s">
        <v>202</v>
      </c>
      <c r="H159" s="216"/>
      <c r="I159" s="223"/>
      <c r="J159" s="223"/>
      <c r="K159" s="223"/>
      <c r="L159" s="223"/>
      <c r="M159" s="223" t="s">
        <v>128</v>
      </c>
      <c r="N159" s="223"/>
      <c r="O159" s="223"/>
      <c r="P159" s="223" t="s">
        <v>128</v>
      </c>
      <c r="Q159" s="223"/>
      <c r="R159" s="222"/>
      <c r="S159" s="219" t="s">
        <v>274</v>
      </c>
      <c r="T159" s="201"/>
      <c r="U159" s="220"/>
      <c r="V159" s="215"/>
    </row>
    <row r="160" spans="1:22" x14ac:dyDescent="0.2">
      <c r="A160" s="211" t="s">
        <v>479</v>
      </c>
      <c r="B160" s="212" t="s">
        <v>480</v>
      </c>
      <c r="C160" s="221">
        <v>3</v>
      </c>
      <c r="D160" s="203" t="str">
        <f>RIGHT(All_modules[[#This Row],[Code]], 1)</f>
        <v>0</v>
      </c>
      <c r="E160" s="215">
        <v>20</v>
      </c>
      <c r="F160" s="214" t="s">
        <v>400</v>
      </c>
      <c r="G160" s="227"/>
      <c r="H160" s="216"/>
      <c r="I160" s="223" t="s">
        <v>128</v>
      </c>
      <c r="J160" s="223"/>
      <c r="K160" s="223"/>
      <c r="L160" s="223"/>
      <c r="M160" s="223" t="s">
        <v>128</v>
      </c>
      <c r="N160" s="223"/>
      <c r="O160" s="223"/>
      <c r="P160" s="223"/>
      <c r="Q160" s="223"/>
      <c r="R160" s="222"/>
      <c r="S160" s="219"/>
      <c r="T160" s="201"/>
      <c r="U160" s="220"/>
      <c r="V160" s="215"/>
    </row>
    <row r="161" spans="1:22" x14ac:dyDescent="0.2">
      <c r="A161" s="228" t="s">
        <v>481</v>
      </c>
      <c r="B161" s="229" t="s">
        <v>482</v>
      </c>
      <c r="C161" s="213">
        <v>3</v>
      </c>
      <c r="D161" s="203" t="str">
        <f>RIGHT(All_modules[[#This Row],[Code]], 1)</f>
        <v>0</v>
      </c>
      <c r="E161" s="213">
        <v>20</v>
      </c>
      <c r="F161" s="214" t="s">
        <v>400</v>
      </c>
      <c r="G161" s="222" t="s">
        <v>202</v>
      </c>
      <c r="H161" s="216"/>
      <c r="I161" s="223" t="s">
        <v>128</v>
      </c>
      <c r="J161" s="223"/>
      <c r="K161" s="223"/>
      <c r="L161" s="223"/>
      <c r="M161" s="223" t="s">
        <v>128</v>
      </c>
      <c r="N161" s="223"/>
      <c r="O161" s="223"/>
      <c r="P161" s="223"/>
      <c r="Q161" s="223"/>
      <c r="R161" s="224"/>
      <c r="S161" s="219"/>
      <c r="T161" s="218"/>
      <c r="U161" s="220"/>
      <c r="V161" s="215"/>
    </row>
    <row r="162" spans="1:22" x14ac:dyDescent="0.2">
      <c r="A162" s="228" t="s">
        <v>483</v>
      </c>
      <c r="B162" s="229" t="s">
        <v>428</v>
      </c>
      <c r="C162" s="213">
        <v>3</v>
      </c>
      <c r="D162" s="203" t="str">
        <f>RIGHT(All_modules[[#This Row],[Code]], 1)</f>
        <v>0</v>
      </c>
      <c r="E162" s="213">
        <v>20</v>
      </c>
      <c r="F162" s="214" t="s">
        <v>400</v>
      </c>
      <c r="G162" s="222" t="s">
        <v>202</v>
      </c>
      <c r="H162" s="216"/>
      <c r="I162" s="223" t="s">
        <v>128</v>
      </c>
      <c r="J162" s="223"/>
      <c r="K162" s="223"/>
      <c r="L162" s="223"/>
      <c r="M162" s="223" t="s">
        <v>128</v>
      </c>
      <c r="N162" s="223"/>
      <c r="O162" s="223"/>
      <c r="P162" s="223"/>
      <c r="Q162" s="223"/>
      <c r="R162" s="224"/>
      <c r="S162" s="219"/>
      <c r="T162" s="218"/>
      <c r="U162" s="220"/>
      <c r="V162" s="215"/>
    </row>
    <row r="163" spans="1:22" x14ac:dyDescent="0.2">
      <c r="A163" s="211" t="s">
        <v>484</v>
      </c>
      <c r="B163" s="212" t="s">
        <v>485</v>
      </c>
      <c r="C163" s="221">
        <v>3</v>
      </c>
      <c r="D163" s="203" t="str">
        <f>RIGHT(All_modules[[#This Row],[Code]], 1)</f>
        <v>2</v>
      </c>
      <c r="E163" s="213">
        <v>10</v>
      </c>
      <c r="F163" s="214" t="s">
        <v>400</v>
      </c>
      <c r="G163" s="222" t="s">
        <v>202</v>
      </c>
      <c r="H163" s="216"/>
      <c r="I163" s="223" t="s">
        <v>128</v>
      </c>
      <c r="J163" s="223"/>
      <c r="K163" s="223"/>
      <c r="L163" s="223"/>
      <c r="M163" s="223" t="s">
        <v>128</v>
      </c>
      <c r="N163" s="223"/>
      <c r="O163" s="223"/>
      <c r="P163" s="223"/>
      <c r="Q163" s="223"/>
      <c r="R163" s="222"/>
      <c r="S163" s="219"/>
      <c r="T163" s="201"/>
      <c r="U163" s="220"/>
      <c r="V163" s="215"/>
    </row>
    <row r="164" spans="1:22" x14ac:dyDescent="0.2">
      <c r="A164" s="211" t="s">
        <v>486</v>
      </c>
      <c r="B164" s="212" t="s">
        <v>487</v>
      </c>
      <c r="C164" s="221">
        <v>3</v>
      </c>
      <c r="D164" s="203" t="str">
        <f>RIGHT(All_modules[[#This Row],[Code]], 1)</f>
        <v>2</v>
      </c>
      <c r="E164" s="213">
        <v>10</v>
      </c>
      <c r="F164" s="214" t="s">
        <v>400</v>
      </c>
      <c r="G164" s="222" t="s">
        <v>202</v>
      </c>
      <c r="H164" s="216"/>
      <c r="I164" s="223"/>
      <c r="J164" s="223"/>
      <c r="K164" s="223"/>
      <c r="L164" s="223"/>
      <c r="M164" s="223" t="s">
        <v>128</v>
      </c>
      <c r="N164" s="223"/>
      <c r="O164" s="223"/>
      <c r="P164" s="223"/>
      <c r="Q164" s="223"/>
      <c r="R164" s="222"/>
      <c r="S164" s="219"/>
      <c r="T164" s="201"/>
      <c r="U164" s="220"/>
      <c r="V164" s="215"/>
    </row>
    <row r="165" spans="1:22" x14ac:dyDescent="0.2">
      <c r="A165" s="211" t="s">
        <v>488</v>
      </c>
      <c r="B165" s="212" t="s">
        <v>489</v>
      </c>
      <c r="C165" s="221">
        <v>3</v>
      </c>
      <c r="D165" s="203" t="str">
        <f>RIGHT(All_modules[[#This Row],[Code]], 1)</f>
        <v>1</v>
      </c>
      <c r="E165" s="213">
        <v>10</v>
      </c>
      <c r="F165" s="214" t="s">
        <v>400</v>
      </c>
      <c r="G165" s="222"/>
      <c r="H165" s="216"/>
      <c r="I165" s="223"/>
      <c r="J165" s="223"/>
      <c r="K165" s="223"/>
      <c r="L165" s="223"/>
      <c r="M165" s="223" t="s">
        <v>128</v>
      </c>
      <c r="N165" s="223"/>
      <c r="O165" s="223"/>
      <c r="P165" s="223"/>
      <c r="Q165" s="223"/>
      <c r="R165" s="222"/>
      <c r="S165" s="219" t="s">
        <v>401</v>
      </c>
      <c r="T165" s="201" t="s">
        <v>146</v>
      </c>
      <c r="U165" s="220"/>
      <c r="V165" s="215" t="s">
        <v>490</v>
      </c>
    </row>
    <row r="166" spans="1:22" x14ac:dyDescent="0.2">
      <c r="A166" s="211" t="s">
        <v>491</v>
      </c>
      <c r="B166" s="212" t="s">
        <v>492</v>
      </c>
      <c r="C166" s="213">
        <v>3</v>
      </c>
      <c r="D166" s="203" t="str">
        <f>RIGHT(All_modules[[#This Row],[Code]], 1)</f>
        <v>1</v>
      </c>
      <c r="E166" s="213">
        <v>10</v>
      </c>
      <c r="F166" s="214" t="s">
        <v>400</v>
      </c>
      <c r="G166" s="222" t="s">
        <v>202</v>
      </c>
      <c r="H166" s="216"/>
      <c r="I166" s="223"/>
      <c r="J166" s="223" t="s">
        <v>128</v>
      </c>
      <c r="K166" s="223"/>
      <c r="L166" s="223"/>
      <c r="M166" s="223" t="s">
        <v>128</v>
      </c>
      <c r="N166" s="223"/>
      <c r="O166" s="223"/>
      <c r="P166" s="223"/>
      <c r="Q166" s="223"/>
      <c r="R166" s="224"/>
      <c r="S166" s="219"/>
      <c r="T166" s="218"/>
      <c r="U166" s="220"/>
      <c r="V166" s="215"/>
    </row>
    <row r="167" spans="1:22" x14ac:dyDescent="0.2">
      <c r="A167" s="228" t="s">
        <v>493</v>
      </c>
      <c r="B167" s="229" t="s">
        <v>494</v>
      </c>
      <c r="C167" s="213">
        <v>3</v>
      </c>
      <c r="D167" s="203" t="str">
        <f>RIGHT(All_modules[[#This Row],[Code]], 1)</f>
        <v>1</v>
      </c>
      <c r="E167" s="213">
        <v>20</v>
      </c>
      <c r="F167" s="214" t="s">
        <v>400</v>
      </c>
      <c r="G167" s="222" t="s">
        <v>202</v>
      </c>
      <c r="H167" s="216"/>
      <c r="I167" s="223"/>
      <c r="J167" s="223"/>
      <c r="K167" s="223"/>
      <c r="L167" s="223" t="s">
        <v>128</v>
      </c>
      <c r="M167" s="223" t="s">
        <v>128</v>
      </c>
      <c r="N167" s="223"/>
      <c r="O167" s="223"/>
      <c r="P167" s="223"/>
      <c r="Q167" s="223"/>
      <c r="R167" s="224"/>
      <c r="S167" s="219"/>
      <c r="T167" s="218"/>
      <c r="U167" s="220"/>
      <c r="V167" s="215"/>
    </row>
    <row r="168" spans="1:22" x14ac:dyDescent="0.2">
      <c r="A168" s="211" t="s">
        <v>495</v>
      </c>
      <c r="B168" s="212" t="s">
        <v>496</v>
      </c>
      <c r="C168" s="213">
        <v>3</v>
      </c>
      <c r="D168" s="203" t="str">
        <f>RIGHT(All_modules[[#This Row],[Code]], 1)</f>
        <v>2</v>
      </c>
      <c r="E168" s="213">
        <v>10</v>
      </c>
      <c r="F168" s="214" t="s">
        <v>400</v>
      </c>
      <c r="G168" s="222"/>
      <c r="H168" s="216"/>
      <c r="I168" s="223"/>
      <c r="J168" s="223"/>
      <c r="K168" s="223"/>
      <c r="L168" s="223"/>
      <c r="M168" s="223" t="s">
        <v>128</v>
      </c>
      <c r="N168" s="223"/>
      <c r="O168" s="223"/>
      <c r="P168" s="223"/>
      <c r="Q168" s="223"/>
      <c r="R168" s="224"/>
      <c r="S168" s="219" t="s">
        <v>146</v>
      </c>
      <c r="T168" s="218"/>
      <c r="U168" s="220"/>
      <c r="V168" s="215" t="s">
        <v>497</v>
      </c>
    </row>
    <row r="169" spans="1:22" x14ac:dyDescent="0.2">
      <c r="A169" s="211" t="s">
        <v>498</v>
      </c>
      <c r="B169" s="212" t="s">
        <v>499</v>
      </c>
      <c r="C169" s="213">
        <v>3</v>
      </c>
      <c r="D169" s="203" t="str">
        <f>RIGHT(All_modules[[#This Row],[Code]], 1)</f>
        <v>2</v>
      </c>
      <c r="E169" s="213">
        <v>20</v>
      </c>
      <c r="F169" s="214" t="s">
        <v>400</v>
      </c>
      <c r="G169" s="222" t="s">
        <v>202</v>
      </c>
      <c r="H169" s="216"/>
      <c r="I169" s="223"/>
      <c r="J169" s="223"/>
      <c r="K169" s="223"/>
      <c r="L169" s="223"/>
      <c r="M169" s="223" t="s">
        <v>128</v>
      </c>
      <c r="N169" s="223"/>
      <c r="O169" s="223"/>
      <c r="P169" s="223"/>
      <c r="Q169" s="223"/>
      <c r="R169" s="224"/>
      <c r="S169" s="219"/>
      <c r="T169" s="218"/>
      <c r="U169" s="220"/>
      <c r="V169" s="215"/>
    </row>
    <row r="170" spans="1:22" x14ac:dyDescent="0.2">
      <c r="A170" s="211" t="s">
        <v>500</v>
      </c>
      <c r="B170" s="212" t="s">
        <v>501</v>
      </c>
      <c r="C170" s="213">
        <v>3</v>
      </c>
      <c r="D170" s="203" t="str">
        <f>RIGHT(All_modules[[#This Row],[Code]], 1)</f>
        <v>1</v>
      </c>
      <c r="E170" s="213">
        <v>10</v>
      </c>
      <c r="F170" s="214" t="s">
        <v>400</v>
      </c>
      <c r="G170" s="222" t="s">
        <v>202</v>
      </c>
      <c r="H170" s="216"/>
      <c r="I170" s="223"/>
      <c r="J170" s="223"/>
      <c r="K170" s="223"/>
      <c r="L170" s="223"/>
      <c r="M170" s="223" t="s">
        <v>128</v>
      </c>
      <c r="N170" s="223"/>
      <c r="O170" s="223"/>
      <c r="P170" s="223"/>
      <c r="Q170" s="223"/>
      <c r="R170" s="224"/>
      <c r="S170" s="219"/>
      <c r="T170" s="218"/>
      <c r="U170" s="220"/>
      <c r="V170" s="215"/>
    </row>
    <row r="171" spans="1:22" x14ac:dyDescent="0.2">
      <c r="A171" s="211" t="s">
        <v>502</v>
      </c>
      <c r="B171" s="212" t="s">
        <v>503</v>
      </c>
      <c r="C171" s="213">
        <v>3</v>
      </c>
      <c r="D171" s="203" t="str">
        <f>RIGHT(All_modules[[#This Row],[Code]], 1)</f>
        <v>1</v>
      </c>
      <c r="E171" s="213">
        <v>10</v>
      </c>
      <c r="F171" s="214" t="s">
        <v>400</v>
      </c>
      <c r="G171" s="222"/>
      <c r="H171" s="216"/>
      <c r="I171" s="223"/>
      <c r="J171" s="223"/>
      <c r="K171" s="223"/>
      <c r="L171" s="223"/>
      <c r="M171" s="223" t="s">
        <v>128</v>
      </c>
      <c r="N171" s="223"/>
      <c r="O171" s="223"/>
      <c r="P171" s="223" t="s">
        <v>128</v>
      </c>
      <c r="Q171" s="223"/>
      <c r="R171" s="224"/>
      <c r="S171" s="219" t="s">
        <v>504</v>
      </c>
      <c r="T171" s="218" t="s">
        <v>146</v>
      </c>
      <c r="U171" s="220"/>
      <c r="V171" s="215" t="s">
        <v>505</v>
      </c>
    </row>
    <row r="172" spans="1:22" x14ac:dyDescent="0.2">
      <c r="A172" s="211" t="s">
        <v>506</v>
      </c>
      <c r="B172" s="212" t="s">
        <v>507</v>
      </c>
      <c r="C172" s="213">
        <v>3</v>
      </c>
      <c r="D172" s="203" t="str">
        <f>RIGHT(All_modules[[#This Row],[Code]], 1)</f>
        <v>1</v>
      </c>
      <c r="E172" s="213">
        <v>20</v>
      </c>
      <c r="F172" s="214" t="s">
        <v>400</v>
      </c>
      <c r="G172" s="222" t="s">
        <v>202</v>
      </c>
      <c r="H172" s="216"/>
      <c r="I172" s="223"/>
      <c r="J172" s="223"/>
      <c r="K172" s="223"/>
      <c r="L172" s="223"/>
      <c r="M172" s="223" t="s">
        <v>128</v>
      </c>
      <c r="N172" s="223"/>
      <c r="O172" s="223"/>
      <c r="P172" s="223"/>
      <c r="Q172" s="223"/>
      <c r="R172" s="224"/>
      <c r="S172" s="219"/>
      <c r="T172" s="218"/>
      <c r="U172" s="220"/>
      <c r="V172" s="215"/>
    </row>
    <row r="173" spans="1:22" x14ac:dyDescent="0.2">
      <c r="A173" s="211" t="s">
        <v>508</v>
      </c>
      <c r="B173" s="212" t="s">
        <v>509</v>
      </c>
      <c r="C173" s="213">
        <v>3</v>
      </c>
      <c r="D173" s="203" t="str">
        <f>RIGHT(All_modules[[#This Row],[Code]], 1)</f>
        <v>2</v>
      </c>
      <c r="E173" s="213">
        <v>20</v>
      </c>
      <c r="F173" s="214" t="s">
        <v>400</v>
      </c>
      <c r="G173" s="222" t="s">
        <v>202</v>
      </c>
      <c r="H173" s="216"/>
      <c r="I173" s="223"/>
      <c r="J173" s="223"/>
      <c r="K173" s="223"/>
      <c r="L173" s="223"/>
      <c r="M173" s="223" t="s">
        <v>128</v>
      </c>
      <c r="N173" s="223"/>
      <c r="O173" s="223"/>
      <c r="P173" s="223"/>
      <c r="Q173" s="223"/>
      <c r="R173" s="224"/>
      <c r="S173" s="219"/>
      <c r="T173" s="218"/>
      <c r="U173" s="220"/>
      <c r="V173" s="215"/>
    </row>
    <row r="174" spans="1:22" x14ac:dyDescent="0.2">
      <c r="A174" s="228" t="s">
        <v>510</v>
      </c>
      <c r="B174" s="229" t="s">
        <v>511</v>
      </c>
      <c r="C174" s="213">
        <v>3</v>
      </c>
      <c r="D174" s="203" t="str">
        <f>RIGHT(All_modules[[#This Row],[Code]], 1)</f>
        <v>2</v>
      </c>
      <c r="E174" s="213">
        <v>10</v>
      </c>
      <c r="F174" s="214" t="s">
        <v>400</v>
      </c>
      <c r="G174" s="222" t="s">
        <v>202</v>
      </c>
      <c r="H174" s="216"/>
      <c r="I174" s="223"/>
      <c r="J174" s="223"/>
      <c r="K174" s="223"/>
      <c r="L174" s="223"/>
      <c r="M174" s="223" t="s">
        <v>128</v>
      </c>
      <c r="N174" s="223"/>
      <c r="O174" s="223"/>
      <c r="P174" s="223"/>
      <c r="Q174" s="223"/>
      <c r="R174" s="224"/>
      <c r="S174" s="219" t="s">
        <v>512</v>
      </c>
      <c r="T174" s="218"/>
      <c r="U174" s="220"/>
      <c r="V174" s="215"/>
    </row>
    <row r="175" spans="1:22" x14ac:dyDescent="0.2">
      <c r="A175" s="211" t="s">
        <v>513</v>
      </c>
      <c r="B175" s="212" t="s">
        <v>514</v>
      </c>
      <c r="C175" s="213">
        <v>3</v>
      </c>
      <c r="D175" s="203" t="str">
        <f>RIGHT(All_modules[[#This Row],[Code]], 1)</f>
        <v>2</v>
      </c>
      <c r="E175" s="213">
        <v>20</v>
      </c>
      <c r="F175" s="214" t="s">
        <v>400</v>
      </c>
      <c r="G175" s="222"/>
      <c r="H175" s="216"/>
      <c r="I175" s="223"/>
      <c r="J175" s="223"/>
      <c r="K175" s="223"/>
      <c r="L175" s="223"/>
      <c r="M175" s="223" t="s">
        <v>128</v>
      </c>
      <c r="N175" s="223"/>
      <c r="O175" s="223"/>
      <c r="P175" s="223"/>
      <c r="Q175" s="223"/>
      <c r="R175" s="224"/>
      <c r="S175" s="219" t="s">
        <v>146</v>
      </c>
      <c r="T175" s="218"/>
      <c r="U175" s="220"/>
      <c r="V175" s="215"/>
    </row>
    <row r="176" spans="1:22" x14ac:dyDescent="0.2">
      <c r="A176" s="228" t="s">
        <v>515</v>
      </c>
      <c r="B176" s="229" t="s">
        <v>516</v>
      </c>
      <c r="C176" s="221">
        <v>3</v>
      </c>
      <c r="D176" s="203" t="str">
        <f>RIGHT(All_modules[[#This Row],[Code]], 1)</f>
        <v>2</v>
      </c>
      <c r="E176" s="215">
        <v>20</v>
      </c>
      <c r="F176" s="214" t="s">
        <v>400</v>
      </c>
      <c r="G176" s="222" t="s">
        <v>202</v>
      </c>
      <c r="H176" s="216"/>
      <c r="I176" s="223" t="s">
        <v>128</v>
      </c>
      <c r="J176" s="223"/>
      <c r="K176" s="223"/>
      <c r="L176" s="223"/>
      <c r="M176" s="223" t="s">
        <v>128</v>
      </c>
      <c r="N176" s="223"/>
      <c r="O176" s="223"/>
      <c r="P176" s="223"/>
      <c r="Q176" s="223"/>
      <c r="R176" s="222"/>
      <c r="S176" s="219" t="s">
        <v>143</v>
      </c>
      <c r="T176" s="201"/>
      <c r="U176" s="220"/>
      <c r="V176" s="215"/>
    </row>
    <row r="177" spans="1:22" x14ac:dyDescent="0.2">
      <c r="A177" s="228" t="s">
        <v>517</v>
      </c>
      <c r="B177" s="229" t="s">
        <v>518</v>
      </c>
      <c r="C177" s="221">
        <v>3</v>
      </c>
      <c r="D177" s="203" t="str">
        <f>RIGHT(All_modules[[#This Row],[Code]], 1)</f>
        <v>2</v>
      </c>
      <c r="E177" s="215">
        <v>20</v>
      </c>
      <c r="F177" s="214" t="s">
        <v>400</v>
      </c>
      <c r="G177" s="222" t="s">
        <v>202</v>
      </c>
      <c r="H177" s="216"/>
      <c r="I177" s="223"/>
      <c r="J177" s="223"/>
      <c r="K177" s="223"/>
      <c r="L177" s="223"/>
      <c r="M177" s="223"/>
      <c r="N177" s="223"/>
      <c r="O177" s="223"/>
      <c r="P177" s="223"/>
      <c r="Q177" s="223"/>
      <c r="R177" s="222"/>
      <c r="S177" s="219"/>
      <c r="T177" s="201"/>
      <c r="U177" s="220"/>
      <c r="V177" s="215"/>
    </row>
    <row r="178" spans="1:22" x14ac:dyDescent="0.2">
      <c r="A178" s="211" t="s">
        <v>520</v>
      </c>
      <c r="B178" s="212" t="s">
        <v>521</v>
      </c>
      <c r="C178" s="213">
        <v>2</v>
      </c>
      <c r="D178" s="203" t="str">
        <f>RIGHT(All_modules[[#This Row],[Code]], 1)</f>
        <v>2</v>
      </c>
      <c r="E178" s="213">
        <v>20</v>
      </c>
      <c r="F178" s="214" t="s">
        <v>519</v>
      </c>
      <c r="G178" s="222"/>
      <c r="H178" s="216"/>
      <c r="I178" s="223"/>
      <c r="J178" s="223"/>
      <c r="K178" s="223" t="s">
        <v>128</v>
      </c>
      <c r="L178" s="223"/>
      <c r="M178" s="223"/>
      <c r="N178" s="223"/>
      <c r="O178" s="223"/>
      <c r="P178" s="223"/>
      <c r="Q178" s="223"/>
      <c r="R178" s="224"/>
      <c r="S178" s="219"/>
      <c r="T178" s="218"/>
      <c r="U178" s="220"/>
      <c r="V178" s="215"/>
    </row>
    <row r="179" spans="1:22" x14ac:dyDescent="0.2">
      <c r="A179" s="211" t="s">
        <v>522</v>
      </c>
      <c r="B179" s="212" t="s">
        <v>523</v>
      </c>
      <c r="C179" s="213">
        <v>2</v>
      </c>
      <c r="D179" s="203" t="str">
        <f>RIGHT(All_modules[[#This Row],[Code]], 1)</f>
        <v>1</v>
      </c>
      <c r="E179" s="213">
        <v>20</v>
      </c>
      <c r="F179" s="214" t="s">
        <v>519</v>
      </c>
      <c r="G179" s="222"/>
      <c r="H179" s="216"/>
      <c r="I179" s="223"/>
      <c r="J179" s="223"/>
      <c r="K179" s="223" t="s">
        <v>128</v>
      </c>
      <c r="L179" s="223"/>
      <c r="M179" s="223"/>
      <c r="N179" s="223"/>
      <c r="O179" s="223"/>
      <c r="P179" s="223"/>
      <c r="Q179" s="223"/>
      <c r="R179" s="224"/>
      <c r="S179" s="219"/>
      <c r="T179" s="218"/>
      <c r="U179" s="220"/>
      <c r="V179" s="215"/>
    </row>
    <row r="180" spans="1:22" x14ac:dyDescent="0.2">
      <c r="A180" s="211" t="s">
        <v>524</v>
      </c>
      <c r="B180" s="212" t="s">
        <v>525</v>
      </c>
      <c r="C180" s="213">
        <v>2</v>
      </c>
      <c r="D180" s="203" t="str">
        <f>RIGHT(All_modules[[#This Row],[Code]], 1)</f>
        <v>2</v>
      </c>
      <c r="E180" s="213">
        <v>20</v>
      </c>
      <c r="F180" s="214" t="s">
        <v>519</v>
      </c>
      <c r="G180" s="222"/>
      <c r="H180" s="216"/>
      <c r="I180" s="223"/>
      <c r="J180" s="223"/>
      <c r="K180" s="223" t="s">
        <v>128</v>
      </c>
      <c r="L180" s="223"/>
      <c r="M180" s="223"/>
      <c r="N180" s="223" t="s">
        <v>128</v>
      </c>
      <c r="O180" s="223"/>
      <c r="P180" s="223"/>
      <c r="Q180" s="223"/>
      <c r="R180" s="224"/>
      <c r="S180" s="219"/>
      <c r="T180" s="218"/>
      <c r="U180" s="220"/>
      <c r="V180" s="215"/>
    </row>
    <row r="181" spans="1:22" x14ac:dyDescent="0.2">
      <c r="A181" s="211" t="s">
        <v>526</v>
      </c>
      <c r="B181" s="212" t="s">
        <v>527</v>
      </c>
      <c r="C181" s="213">
        <v>2</v>
      </c>
      <c r="D181" s="203" t="str">
        <f>RIGHT(All_modules[[#This Row],[Code]], 1)</f>
        <v>1</v>
      </c>
      <c r="E181" s="213">
        <v>20</v>
      </c>
      <c r="F181" s="214" t="s">
        <v>519</v>
      </c>
      <c r="G181" s="222" t="s">
        <v>202</v>
      </c>
      <c r="H181" s="216"/>
      <c r="I181" s="223"/>
      <c r="J181" s="223"/>
      <c r="K181" s="223" t="s">
        <v>128</v>
      </c>
      <c r="L181" s="223" t="s">
        <v>128</v>
      </c>
      <c r="M181" s="223"/>
      <c r="N181" s="223"/>
      <c r="O181" s="223"/>
      <c r="P181" s="223"/>
      <c r="Q181" s="223"/>
      <c r="R181" s="224"/>
      <c r="S181" s="219"/>
      <c r="T181" s="218"/>
      <c r="U181" s="220"/>
      <c r="V181" s="215"/>
    </row>
    <row r="182" spans="1:22" x14ac:dyDescent="0.2">
      <c r="A182" s="211" t="s">
        <v>528</v>
      </c>
      <c r="B182" s="212" t="s">
        <v>529</v>
      </c>
      <c r="C182" s="221">
        <v>2</v>
      </c>
      <c r="D182" s="203" t="str">
        <f>RIGHT(All_modules[[#This Row],[Code]], 1)</f>
        <v>2</v>
      </c>
      <c r="E182" s="215">
        <v>20</v>
      </c>
      <c r="F182" s="214" t="s">
        <v>519</v>
      </c>
      <c r="G182" s="222"/>
      <c r="H182" s="216"/>
      <c r="I182" s="223"/>
      <c r="J182" s="223"/>
      <c r="K182" s="223" t="s">
        <v>128</v>
      </c>
      <c r="L182" s="223"/>
      <c r="M182" s="223"/>
      <c r="N182" s="223"/>
      <c r="O182" s="223"/>
      <c r="P182" s="223"/>
      <c r="Q182" s="223"/>
      <c r="R182" s="222"/>
      <c r="S182" s="219"/>
      <c r="T182" s="201"/>
      <c r="U182" s="220"/>
      <c r="V182" s="215"/>
    </row>
    <row r="183" spans="1:22" x14ac:dyDescent="0.2">
      <c r="A183" s="211" t="s">
        <v>530</v>
      </c>
      <c r="B183" s="212" t="s">
        <v>531</v>
      </c>
      <c r="C183" s="221">
        <v>2</v>
      </c>
      <c r="D183" s="203" t="str">
        <f>RIGHT(All_modules[[#This Row],[Code]], 1)</f>
        <v>2</v>
      </c>
      <c r="E183" s="215">
        <v>20</v>
      </c>
      <c r="F183" s="214" t="s">
        <v>519</v>
      </c>
      <c r="G183" s="222"/>
      <c r="H183" s="216"/>
      <c r="I183" s="223"/>
      <c r="J183" s="223"/>
      <c r="K183" s="223" t="s">
        <v>128</v>
      </c>
      <c r="L183" s="223"/>
      <c r="M183" s="223"/>
      <c r="N183" s="223"/>
      <c r="O183" s="223"/>
      <c r="P183" s="223"/>
      <c r="Q183" s="223"/>
      <c r="R183" s="222"/>
      <c r="S183" s="219"/>
      <c r="T183" s="201"/>
      <c r="U183" s="220"/>
      <c r="V183" s="215"/>
    </row>
    <row r="184" spans="1:22" x14ac:dyDescent="0.2">
      <c r="A184" s="228" t="s">
        <v>532</v>
      </c>
      <c r="B184" s="229" t="s">
        <v>533</v>
      </c>
      <c r="C184" s="221">
        <v>2</v>
      </c>
      <c r="D184" s="203" t="str">
        <f>RIGHT(All_modules[[#This Row],[Code]], 1)</f>
        <v>1</v>
      </c>
      <c r="E184" s="215">
        <v>20</v>
      </c>
      <c r="F184" s="214" t="s">
        <v>519</v>
      </c>
      <c r="G184" s="227" t="s">
        <v>202</v>
      </c>
      <c r="H184" s="216"/>
      <c r="I184" s="223"/>
      <c r="J184" s="223"/>
      <c r="K184" s="223"/>
      <c r="L184" s="223"/>
      <c r="M184" s="223"/>
      <c r="N184" s="223"/>
      <c r="O184" s="223"/>
      <c r="P184" s="223"/>
      <c r="Q184" s="223"/>
      <c r="R184" s="222"/>
      <c r="S184" s="219"/>
      <c r="T184" s="201"/>
      <c r="U184" s="220"/>
      <c r="V184" s="215"/>
    </row>
    <row r="185" spans="1:22" x14ac:dyDescent="0.2">
      <c r="A185" s="211" t="s">
        <v>534</v>
      </c>
      <c r="B185" s="212" t="s">
        <v>535</v>
      </c>
      <c r="C185" s="221">
        <v>2</v>
      </c>
      <c r="D185" s="203" t="str">
        <f>RIGHT(All_modules[[#This Row],[Code]], 1)</f>
        <v>1</v>
      </c>
      <c r="E185" s="215">
        <v>20</v>
      </c>
      <c r="F185" s="214" t="s">
        <v>519</v>
      </c>
      <c r="G185" s="222"/>
      <c r="H185" s="216"/>
      <c r="I185" s="223"/>
      <c r="J185" s="223"/>
      <c r="K185" s="223"/>
      <c r="L185" s="223" t="s">
        <v>128</v>
      </c>
      <c r="M185" s="223"/>
      <c r="N185" s="223"/>
      <c r="O185" s="223"/>
      <c r="P185" s="223"/>
      <c r="Q185" s="223"/>
      <c r="R185" s="222"/>
      <c r="S185" s="219"/>
      <c r="T185" s="201"/>
      <c r="U185" s="220"/>
      <c r="V185" s="215"/>
    </row>
    <row r="186" spans="1:22" x14ac:dyDescent="0.2">
      <c r="A186" s="211" t="s">
        <v>536</v>
      </c>
      <c r="B186" s="212" t="s">
        <v>537</v>
      </c>
      <c r="C186" s="221">
        <v>2</v>
      </c>
      <c r="D186" s="203" t="str">
        <f>RIGHT(All_modules[[#This Row],[Code]], 1)</f>
        <v>2</v>
      </c>
      <c r="E186" s="215">
        <v>20</v>
      </c>
      <c r="F186" s="214" t="s">
        <v>519</v>
      </c>
      <c r="G186" s="222"/>
      <c r="H186" s="216"/>
      <c r="I186" s="223"/>
      <c r="J186" s="223"/>
      <c r="K186" s="223"/>
      <c r="L186" s="223" t="s">
        <v>128</v>
      </c>
      <c r="M186" s="223"/>
      <c r="N186" s="223"/>
      <c r="O186" s="223"/>
      <c r="P186" s="223"/>
      <c r="Q186" s="223"/>
      <c r="R186" s="222"/>
      <c r="S186" s="219"/>
      <c r="T186" s="201"/>
      <c r="U186" s="220"/>
      <c r="V186" s="215"/>
    </row>
    <row r="187" spans="1:22" x14ac:dyDescent="0.2">
      <c r="A187" s="211" t="s">
        <v>538</v>
      </c>
      <c r="B187" s="212" t="s">
        <v>539</v>
      </c>
      <c r="C187" s="221">
        <v>2</v>
      </c>
      <c r="D187" s="203" t="str">
        <f>RIGHT(All_modules[[#This Row],[Code]], 1)</f>
        <v>2</v>
      </c>
      <c r="E187" s="215">
        <v>20</v>
      </c>
      <c r="F187" s="214" t="s">
        <v>519</v>
      </c>
      <c r="G187" s="222"/>
      <c r="H187" s="216"/>
      <c r="I187" s="223"/>
      <c r="J187" s="223"/>
      <c r="K187" s="223"/>
      <c r="L187" s="223" t="s">
        <v>128</v>
      </c>
      <c r="M187" s="223"/>
      <c r="N187" s="223"/>
      <c r="O187" s="223"/>
      <c r="P187" s="223"/>
      <c r="Q187" s="223"/>
      <c r="R187" s="222"/>
      <c r="S187" s="219"/>
      <c r="T187" s="201"/>
      <c r="U187" s="220"/>
      <c r="V187" s="215"/>
    </row>
    <row r="188" spans="1:22" x14ac:dyDescent="0.2">
      <c r="A188" s="239" t="s">
        <v>1629</v>
      </c>
      <c r="B188" s="240" t="s">
        <v>1630</v>
      </c>
      <c r="C188" s="221">
        <v>2</v>
      </c>
      <c r="D188" s="241" t="str">
        <f>RIGHT(All_modules[[#This Row],[Code]], 1)</f>
        <v>2</v>
      </c>
      <c r="E188" s="215">
        <v>20</v>
      </c>
      <c r="F188" s="214" t="s">
        <v>519</v>
      </c>
      <c r="G188" s="227" t="s">
        <v>202</v>
      </c>
      <c r="H188" s="216"/>
      <c r="I188" s="242"/>
      <c r="J188" s="223"/>
      <c r="K188" s="223" t="s">
        <v>128</v>
      </c>
      <c r="L188" s="223"/>
      <c r="M188" s="223"/>
      <c r="N188" s="223"/>
      <c r="O188" s="223"/>
      <c r="P188" s="223"/>
      <c r="Q188" s="223"/>
      <c r="R188" s="222"/>
      <c r="S188" s="243"/>
      <c r="T188" s="244"/>
      <c r="U188" s="240"/>
      <c r="V188" s="215"/>
    </row>
    <row r="189" spans="1:22" x14ac:dyDescent="0.2">
      <c r="A189" s="211" t="s">
        <v>540</v>
      </c>
      <c r="B189" s="212" t="s">
        <v>541</v>
      </c>
      <c r="C189" s="213">
        <v>3</v>
      </c>
      <c r="D189" s="203" t="str">
        <f>RIGHT(All_modules[[#This Row],[Code]], 1)</f>
        <v>1</v>
      </c>
      <c r="E189" s="213">
        <v>10</v>
      </c>
      <c r="F189" s="214" t="s">
        <v>519</v>
      </c>
      <c r="G189" s="222" t="s">
        <v>202</v>
      </c>
      <c r="H189" s="216"/>
      <c r="I189" s="223"/>
      <c r="J189" s="223"/>
      <c r="K189" s="223"/>
      <c r="L189" s="223"/>
      <c r="M189" s="223" t="s">
        <v>128</v>
      </c>
      <c r="N189" s="223"/>
      <c r="O189" s="223"/>
      <c r="P189" s="223"/>
      <c r="Q189" s="223" t="s">
        <v>128</v>
      </c>
      <c r="R189" s="224"/>
      <c r="S189" s="219"/>
      <c r="T189" s="218"/>
      <c r="U189" s="220"/>
      <c r="V189" s="215"/>
    </row>
    <row r="190" spans="1:22" x14ac:dyDescent="0.2">
      <c r="A190" s="211" t="s">
        <v>542</v>
      </c>
      <c r="B190" s="212" t="s">
        <v>543</v>
      </c>
      <c r="C190" s="213">
        <v>3</v>
      </c>
      <c r="D190" s="203" t="str">
        <f>RIGHT(All_modules[[#This Row],[Code]], 1)</f>
        <v>1</v>
      </c>
      <c r="E190" s="213">
        <v>20</v>
      </c>
      <c r="F190" s="214" t="s">
        <v>519</v>
      </c>
      <c r="G190" s="222"/>
      <c r="H190" s="216"/>
      <c r="I190" s="223"/>
      <c r="J190" s="223"/>
      <c r="K190" s="223"/>
      <c r="L190" s="223" t="s">
        <v>128</v>
      </c>
      <c r="M190" s="223"/>
      <c r="N190" s="223"/>
      <c r="O190" s="223" t="s">
        <v>128</v>
      </c>
      <c r="P190" s="223"/>
      <c r="Q190" s="223"/>
      <c r="R190" s="224"/>
      <c r="S190" s="219"/>
      <c r="T190" s="218"/>
      <c r="U190" s="220"/>
      <c r="V190" s="215"/>
    </row>
    <row r="191" spans="1:22" x14ac:dyDescent="0.2">
      <c r="A191" s="211" t="s">
        <v>544</v>
      </c>
      <c r="B191" s="212" t="s">
        <v>545</v>
      </c>
      <c r="C191" s="213">
        <v>3</v>
      </c>
      <c r="D191" s="203" t="str">
        <f>RIGHT(All_modules[[#This Row],[Code]], 1)</f>
        <v>1</v>
      </c>
      <c r="E191" s="213">
        <v>20</v>
      </c>
      <c r="F191" s="214" t="s">
        <v>519</v>
      </c>
      <c r="G191" s="222" t="s">
        <v>202</v>
      </c>
      <c r="H191" s="216"/>
      <c r="I191" s="223"/>
      <c r="J191" s="223"/>
      <c r="K191" s="223"/>
      <c r="L191" s="223"/>
      <c r="M191" s="223"/>
      <c r="N191" s="223"/>
      <c r="O191" s="223"/>
      <c r="P191" s="223"/>
      <c r="Q191" s="223" t="s">
        <v>128</v>
      </c>
      <c r="R191" s="224"/>
      <c r="S191" s="219"/>
      <c r="T191" s="218"/>
      <c r="U191" s="220"/>
      <c r="V191" s="215"/>
    </row>
    <row r="192" spans="1:22" x14ac:dyDescent="0.2">
      <c r="A192" s="211" t="s">
        <v>546</v>
      </c>
      <c r="B192" s="212" t="s">
        <v>547</v>
      </c>
      <c r="C192" s="213">
        <v>3</v>
      </c>
      <c r="D192" s="203" t="str">
        <f>RIGHT(All_modules[[#This Row],[Code]], 1)</f>
        <v>2</v>
      </c>
      <c r="E192" s="213">
        <v>20</v>
      </c>
      <c r="F192" s="214" t="s">
        <v>519</v>
      </c>
      <c r="G192" s="222"/>
      <c r="H192" s="216"/>
      <c r="I192" s="223"/>
      <c r="J192" s="223"/>
      <c r="K192" s="223" t="s">
        <v>128</v>
      </c>
      <c r="L192" s="223"/>
      <c r="M192" s="223"/>
      <c r="N192" s="223"/>
      <c r="O192" s="223"/>
      <c r="P192" s="223"/>
      <c r="Q192" s="223"/>
      <c r="R192" s="224"/>
      <c r="S192" s="219"/>
      <c r="T192" s="218"/>
      <c r="U192" s="220"/>
      <c r="V192" s="215"/>
    </row>
    <row r="193" spans="1:22" x14ac:dyDescent="0.2">
      <c r="A193" s="211" t="s">
        <v>548</v>
      </c>
      <c r="B193" s="212" t="s">
        <v>549</v>
      </c>
      <c r="C193" s="213">
        <v>3</v>
      </c>
      <c r="D193" s="203" t="str">
        <f>RIGHT(All_modules[[#This Row],[Code]], 1)</f>
        <v>2</v>
      </c>
      <c r="E193" s="213">
        <v>20</v>
      </c>
      <c r="F193" s="214" t="s">
        <v>519</v>
      </c>
      <c r="G193" s="222"/>
      <c r="H193" s="216"/>
      <c r="I193" s="223"/>
      <c r="J193" s="223"/>
      <c r="K193" s="223"/>
      <c r="L193" s="223"/>
      <c r="M193" s="223"/>
      <c r="N193" s="223"/>
      <c r="O193" s="223" t="s">
        <v>128</v>
      </c>
      <c r="P193" s="223"/>
      <c r="Q193" s="223"/>
      <c r="R193" s="224"/>
      <c r="S193" s="219"/>
      <c r="T193" s="218"/>
      <c r="U193" s="220"/>
      <c r="V193" s="215"/>
    </row>
    <row r="194" spans="1:22" x14ac:dyDescent="0.2">
      <c r="A194" s="211" t="s">
        <v>550</v>
      </c>
      <c r="B194" s="212" t="s">
        <v>551</v>
      </c>
      <c r="C194" s="213">
        <v>3</v>
      </c>
      <c r="D194" s="203" t="str">
        <f>RIGHT(All_modules[[#This Row],[Code]], 1)</f>
        <v>1</v>
      </c>
      <c r="E194" s="213">
        <v>20</v>
      </c>
      <c r="F194" s="214" t="s">
        <v>519</v>
      </c>
      <c r="G194" s="222" t="s">
        <v>202</v>
      </c>
      <c r="H194" s="216"/>
      <c r="I194" s="223"/>
      <c r="J194" s="223"/>
      <c r="K194" s="223"/>
      <c r="L194" s="223" t="s">
        <v>128</v>
      </c>
      <c r="M194" s="223"/>
      <c r="N194" s="223"/>
      <c r="O194" s="223" t="s">
        <v>128</v>
      </c>
      <c r="P194" s="223"/>
      <c r="Q194" s="223"/>
      <c r="R194" s="224"/>
      <c r="S194" s="219"/>
      <c r="T194" s="218"/>
      <c r="U194" s="220"/>
      <c r="V194" s="215"/>
    </row>
    <row r="195" spans="1:22" x14ac:dyDescent="0.2">
      <c r="A195" s="211" t="s">
        <v>552</v>
      </c>
      <c r="B195" s="212" t="s">
        <v>553</v>
      </c>
      <c r="C195" s="221">
        <v>3</v>
      </c>
      <c r="D195" s="203" t="str">
        <f>RIGHT(All_modules[[#This Row],[Code]], 1)</f>
        <v>1</v>
      </c>
      <c r="E195" s="215">
        <v>20</v>
      </c>
      <c r="F195" s="214" t="s">
        <v>519</v>
      </c>
      <c r="G195" s="222"/>
      <c r="H195" s="216"/>
      <c r="I195" s="223"/>
      <c r="J195" s="223"/>
      <c r="K195" s="223" t="s">
        <v>128</v>
      </c>
      <c r="L195" s="223"/>
      <c r="M195" s="223"/>
      <c r="N195" s="223"/>
      <c r="O195" s="223" t="s">
        <v>128</v>
      </c>
      <c r="P195" s="223"/>
      <c r="Q195" s="223"/>
      <c r="R195" s="222"/>
      <c r="S195" s="219"/>
      <c r="T195" s="201"/>
      <c r="U195" s="220"/>
      <c r="V195" s="215"/>
    </row>
    <row r="196" spans="1:22" x14ac:dyDescent="0.2">
      <c r="A196" s="211" t="s">
        <v>554</v>
      </c>
      <c r="B196" s="212" t="s">
        <v>555</v>
      </c>
      <c r="C196" s="213">
        <v>3</v>
      </c>
      <c r="D196" s="203" t="str">
        <f>RIGHT(All_modules[[#This Row],[Code]], 1)</f>
        <v>1</v>
      </c>
      <c r="E196" s="213">
        <v>20</v>
      </c>
      <c r="F196" s="214" t="s">
        <v>519</v>
      </c>
      <c r="G196" s="222" t="s">
        <v>202</v>
      </c>
      <c r="H196" s="216"/>
      <c r="I196" s="223"/>
      <c r="J196" s="223"/>
      <c r="K196" s="223" t="s">
        <v>128</v>
      </c>
      <c r="L196" s="223"/>
      <c r="M196" s="223"/>
      <c r="N196" s="223"/>
      <c r="O196" s="223"/>
      <c r="P196" s="223"/>
      <c r="Q196" s="223"/>
      <c r="R196" s="224"/>
      <c r="S196" s="219"/>
      <c r="T196" s="218"/>
      <c r="U196" s="220"/>
      <c r="V196" s="215"/>
    </row>
    <row r="197" spans="1:22" x14ac:dyDescent="0.2">
      <c r="A197" s="211" t="s">
        <v>556</v>
      </c>
      <c r="B197" s="212" t="s">
        <v>557</v>
      </c>
      <c r="C197" s="213">
        <v>3</v>
      </c>
      <c r="D197" s="203" t="str">
        <f>RIGHT(All_modules[[#This Row],[Code]], 1)</f>
        <v>1</v>
      </c>
      <c r="E197" s="213">
        <v>20</v>
      </c>
      <c r="F197" s="214" t="s">
        <v>519</v>
      </c>
      <c r="G197" s="222" t="s">
        <v>202</v>
      </c>
      <c r="H197" s="216"/>
      <c r="I197" s="223"/>
      <c r="J197" s="223"/>
      <c r="K197" s="223"/>
      <c r="L197" s="223"/>
      <c r="M197" s="223"/>
      <c r="N197" s="223"/>
      <c r="O197" s="223" t="s">
        <v>128</v>
      </c>
      <c r="P197" s="223"/>
      <c r="Q197" s="223"/>
      <c r="R197" s="224"/>
      <c r="S197" s="219"/>
      <c r="T197" s="218"/>
      <c r="U197" s="220"/>
      <c r="V197" s="215"/>
    </row>
    <row r="198" spans="1:22" x14ac:dyDescent="0.2">
      <c r="A198" s="211" t="s">
        <v>558</v>
      </c>
      <c r="B198" s="212" t="s">
        <v>559</v>
      </c>
      <c r="C198" s="213">
        <v>3</v>
      </c>
      <c r="D198" s="203" t="str">
        <f>RIGHT(All_modules[[#This Row],[Code]], 1)</f>
        <v>2</v>
      </c>
      <c r="E198" s="213">
        <v>20</v>
      </c>
      <c r="F198" s="214" t="s">
        <v>519</v>
      </c>
      <c r="G198" s="222" t="s">
        <v>202</v>
      </c>
      <c r="H198" s="216"/>
      <c r="I198" s="223"/>
      <c r="J198" s="223"/>
      <c r="K198" s="223"/>
      <c r="L198" s="223"/>
      <c r="M198" s="223"/>
      <c r="N198" s="223"/>
      <c r="O198" s="223" t="s">
        <v>128</v>
      </c>
      <c r="P198" s="223"/>
      <c r="Q198" s="223"/>
      <c r="R198" s="224"/>
      <c r="S198" s="219"/>
      <c r="T198" s="218"/>
      <c r="U198" s="220"/>
      <c r="V198" s="215"/>
    </row>
    <row r="199" spans="1:22" x14ac:dyDescent="0.2">
      <c r="A199" s="211" t="s">
        <v>560</v>
      </c>
      <c r="B199" s="212" t="s">
        <v>561</v>
      </c>
      <c r="C199" s="213">
        <v>3</v>
      </c>
      <c r="D199" s="203" t="str">
        <f>RIGHT(All_modules[[#This Row],[Code]], 1)</f>
        <v>2</v>
      </c>
      <c r="E199" s="213">
        <v>20</v>
      </c>
      <c r="F199" s="214" t="s">
        <v>519</v>
      </c>
      <c r="G199" s="222" t="s">
        <v>202</v>
      </c>
      <c r="H199" s="216"/>
      <c r="I199" s="223"/>
      <c r="J199" s="223"/>
      <c r="K199" s="223"/>
      <c r="L199" s="223" t="s">
        <v>128</v>
      </c>
      <c r="M199" s="223"/>
      <c r="N199" s="223"/>
      <c r="O199" s="223" t="s">
        <v>128</v>
      </c>
      <c r="P199" s="223"/>
      <c r="Q199" s="223"/>
      <c r="R199" s="224"/>
      <c r="S199" s="219"/>
      <c r="T199" s="218"/>
      <c r="U199" s="220"/>
      <c r="V199" s="215"/>
    </row>
    <row r="200" spans="1:22" x14ac:dyDescent="0.2">
      <c r="A200" s="211" t="s">
        <v>562</v>
      </c>
      <c r="B200" s="212" t="s">
        <v>563</v>
      </c>
      <c r="C200" s="213">
        <v>3</v>
      </c>
      <c r="D200" s="203" t="str">
        <f>RIGHT(All_modules[[#This Row],[Code]], 1)</f>
        <v>1</v>
      </c>
      <c r="E200" s="213">
        <v>20</v>
      </c>
      <c r="F200" s="214" t="s">
        <v>519</v>
      </c>
      <c r="G200" s="222" t="s">
        <v>202</v>
      </c>
      <c r="H200" s="216"/>
      <c r="I200" s="223"/>
      <c r="J200" s="223"/>
      <c r="K200" s="223"/>
      <c r="L200" s="223" t="s">
        <v>128</v>
      </c>
      <c r="M200" s="223" t="s">
        <v>128</v>
      </c>
      <c r="N200" s="223"/>
      <c r="O200" s="223"/>
      <c r="P200" s="223"/>
      <c r="Q200" s="223"/>
      <c r="R200" s="224"/>
      <c r="S200" s="219"/>
      <c r="T200" s="218"/>
      <c r="U200" s="220"/>
      <c r="V200" s="215"/>
    </row>
    <row r="201" spans="1:22" x14ac:dyDescent="0.2">
      <c r="A201" s="211" t="s">
        <v>564</v>
      </c>
      <c r="B201" s="212" t="s">
        <v>565</v>
      </c>
      <c r="C201" s="213">
        <v>3</v>
      </c>
      <c r="D201" s="203" t="str">
        <f>RIGHT(All_modules[[#This Row],[Code]], 1)</f>
        <v>1</v>
      </c>
      <c r="E201" s="213">
        <v>20</v>
      </c>
      <c r="F201" s="214" t="s">
        <v>519</v>
      </c>
      <c r="G201" s="222"/>
      <c r="H201" s="216"/>
      <c r="I201" s="223"/>
      <c r="J201" s="223"/>
      <c r="K201" s="223" t="s">
        <v>128</v>
      </c>
      <c r="L201" s="223"/>
      <c r="M201" s="223"/>
      <c r="N201" s="223"/>
      <c r="O201" s="223"/>
      <c r="P201" s="223"/>
      <c r="Q201" s="223"/>
      <c r="R201" s="224"/>
      <c r="S201" s="219"/>
      <c r="T201" s="218"/>
      <c r="U201" s="220"/>
      <c r="V201" s="215"/>
    </row>
    <row r="202" spans="1:22" x14ac:dyDescent="0.2">
      <c r="A202" s="211" t="s">
        <v>566</v>
      </c>
      <c r="B202" s="212" t="s">
        <v>567</v>
      </c>
      <c r="C202" s="213">
        <v>3</v>
      </c>
      <c r="D202" s="203" t="str">
        <f>RIGHT(All_modules[[#This Row],[Code]], 1)</f>
        <v>1</v>
      </c>
      <c r="E202" s="213">
        <v>20</v>
      </c>
      <c r="F202" s="214" t="s">
        <v>519</v>
      </c>
      <c r="G202" s="222"/>
      <c r="H202" s="216"/>
      <c r="I202" s="223"/>
      <c r="J202" s="223"/>
      <c r="K202" s="223"/>
      <c r="L202" s="223"/>
      <c r="M202" s="223"/>
      <c r="N202" s="223"/>
      <c r="O202" s="223" t="s">
        <v>128</v>
      </c>
      <c r="P202" s="223"/>
      <c r="Q202" s="223"/>
      <c r="R202" s="224"/>
      <c r="S202" s="219"/>
      <c r="T202" s="218"/>
      <c r="U202" s="220"/>
      <c r="V202" s="215"/>
    </row>
    <row r="203" spans="1:22" x14ac:dyDescent="0.2">
      <c r="A203" s="211" t="s">
        <v>568</v>
      </c>
      <c r="B203" s="212" t="s">
        <v>569</v>
      </c>
      <c r="C203" s="213">
        <v>3</v>
      </c>
      <c r="D203" s="203" t="str">
        <f>RIGHT(All_modules[[#This Row],[Code]], 1)</f>
        <v>1</v>
      </c>
      <c r="E203" s="213">
        <v>20</v>
      </c>
      <c r="F203" s="214" t="s">
        <v>519</v>
      </c>
      <c r="G203" s="222"/>
      <c r="H203" s="216"/>
      <c r="I203" s="223"/>
      <c r="J203" s="223"/>
      <c r="K203" s="223"/>
      <c r="L203" s="223" t="s">
        <v>128</v>
      </c>
      <c r="M203" s="223"/>
      <c r="N203" s="223"/>
      <c r="O203" s="223"/>
      <c r="P203" s="223"/>
      <c r="Q203" s="223"/>
      <c r="R203" s="224"/>
      <c r="S203" s="219" t="s">
        <v>387</v>
      </c>
      <c r="T203" s="218"/>
      <c r="U203" s="220"/>
      <c r="V203" s="215"/>
    </row>
    <row r="204" spans="1:22" x14ac:dyDescent="0.2">
      <c r="A204" s="211" t="s">
        <v>570</v>
      </c>
      <c r="B204" s="212" t="s">
        <v>571</v>
      </c>
      <c r="C204" s="213">
        <v>3</v>
      </c>
      <c r="D204" s="203" t="str">
        <f>RIGHT(All_modules[[#This Row],[Code]], 1)</f>
        <v>2</v>
      </c>
      <c r="E204" s="213">
        <v>20</v>
      </c>
      <c r="F204" s="214" t="s">
        <v>519</v>
      </c>
      <c r="G204" s="222"/>
      <c r="H204" s="216"/>
      <c r="I204" s="223"/>
      <c r="J204" s="223"/>
      <c r="K204" s="223"/>
      <c r="L204" s="223"/>
      <c r="M204" s="223"/>
      <c r="N204" s="223"/>
      <c r="O204" s="223"/>
      <c r="P204" s="223" t="s">
        <v>128</v>
      </c>
      <c r="Q204" s="223"/>
      <c r="R204" s="224"/>
      <c r="S204" s="219" t="s">
        <v>504</v>
      </c>
      <c r="T204" s="218"/>
      <c r="U204" s="220"/>
      <c r="V204" s="215"/>
    </row>
    <row r="205" spans="1:22" x14ac:dyDescent="0.2">
      <c r="A205" s="211" t="s">
        <v>572</v>
      </c>
      <c r="B205" s="212" t="s">
        <v>573</v>
      </c>
      <c r="C205" s="213">
        <v>3</v>
      </c>
      <c r="D205" s="203" t="str">
        <f>RIGHT(All_modules[[#This Row],[Code]], 1)</f>
        <v>2</v>
      </c>
      <c r="E205" s="213">
        <v>20</v>
      </c>
      <c r="F205" s="214" t="s">
        <v>519</v>
      </c>
      <c r="G205" s="222"/>
      <c r="H205" s="216"/>
      <c r="I205" s="223" t="s">
        <v>128</v>
      </c>
      <c r="J205" s="223"/>
      <c r="K205" s="223"/>
      <c r="L205" s="223"/>
      <c r="M205" s="223"/>
      <c r="N205" s="223"/>
      <c r="O205" s="223"/>
      <c r="P205" s="223"/>
      <c r="Q205" s="223"/>
      <c r="R205" s="224"/>
      <c r="S205" s="219"/>
      <c r="T205" s="218"/>
      <c r="U205" s="220"/>
      <c r="V205" s="215"/>
    </row>
    <row r="206" spans="1:22" x14ac:dyDescent="0.2">
      <c r="A206" s="211" t="s">
        <v>574</v>
      </c>
      <c r="B206" s="212" t="s">
        <v>575</v>
      </c>
      <c r="C206" s="213">
        <v>3</v>
      </c>
      <c r="D206" s="203" t="str">
        <f>RIGHT(All_modules[[#This Row],[Code]], 1)</f>
        <v>2</v>
      </c>
      <c r="E206" s="213">
        <v>20</v>
      </c>
      <c r="F206" s="214" t="s">
        <v>519</v>
      </c>
      <c r="G206" s="222"/>
      <c r="H206" s="216"/>
      <c r="I206" s="223"/>
      <c r="J206" s="223"/>
      <c r="K206" s="223"/>
      <c r="L206" s="223"/>
      <c r="M206" s="223"/>
      <c r="N206" s="223"/>
      <c r="O206" s="223"/>
      <c r="P206" s="223"/>
      <c r="Q206" s="223" t="s">
        <v>128</v>
      </c>
      <c r="R206" s="224"/>
      <c r="S206" s="219"/>
      <c r="T206" s="218"/>
      <c r="U206" s="220"/>
      <c r="V206" s="215"/>
    </row>
    <row r="207" spans="1:22" x14ac:dyDescent="0.2">
      <c r="A207" s="211" t="s">
        <v>576</v>
      </c>
      <c r="B207" s="212" t="s">
        <v>577</v>
      </c>
      <c r="C207" s="213">
        <v>1</v>
      </c>
      <c r="D207" s="203" t="str">
        <f>RIGHT(All_modules[[#This Row],[Code]], 1)</f>
        <v>2</v>
      </c>
      <c r="E207" s="213">
        <v>20</v>
      </c>
      <c r="F207" s="214" t="s">
        <v>127</v>
      </c>
      <c r="G207" s="222" t="s">
        <v>202</v>
      </c>
      <c r="H207" s="216">
        <v>4</v>
      </c>
      <c r="I207" s="217" t="s">
        <v>128</v>
      </c>
      <c r="J207" s="217"/>
      <c r="K207" s="217"/>
      <c r="L207" s="217"/>
      <c r="M207" s="217"/>
      <c r="N207" s="217" t="s">
        <v>128</v>
      </c>
      <c r="O207" s="217"/>
      <c r="P207" s="217"/>
      <c r="Q207" s="217"/>
      <c r="R207" s="218"/>
      <c r="S207" s="219"/>
      <c r="T207" s="218"/>
      <c r="U207" s="220"/>
      <c r="V207" s="215"/>
    </row>
    <row r="208" spans="1:22" x14ac:dyDescent="0.2">
      <c r="A208" s="211" t="s">
        <v>578</v>
      </c>
      <c r="B208" s="212" t="s">
        <v>579</v>
      </c>
      <c r="C208" s="213">
        <v>1</v>
      </c>
      <c r="D208" s="203" t="str">
        <f>RIGHT(All_modules[[#This Row],[Code]], 1)</f>
        <v>2</v>
      </c>
      <c r="E208" s="213">
        <v>20</v>
      </c>
      <c r="F208" s="214" t="s">
        <v>127</v>
      </c>
      <c r="G208" s="215"/>
      <c r="H208" s="216">
        <v>4</v>
      </c>
      <c r="I208" s="217"/>
      <c r="J208" s="217"/>
      <c r="K208" s="217"/>
      <c r="L208" s="217"/>
      <c r="M208" s="217"/>
      <c r="N208" s="217" t="s">
        <v>128</v>
      </c>
      <c r="O208" s="217"/>
      <c r="P208" s="217"/>
      <c r="Q208" s="217"/>
      <c r="R208" s="218"/>
      <c r="S208" s="219" t="s">
        <v>131</v>
      </c>
      <c r="T208" s="218"/>
      <c r="U208" s="220"/>
      <c r="V208" s="215"/>
    </row>
    <row r="209" spans="1:22" x14ac:dyDescent="0.2">
      <c r="A209" s="211" t="s">
        <v>580</v>
      </c>
      <c r="B209" s="212" t="s">
        <v>581</v>
      </c>
      <c r="C209" s="213">
        <v>1</v>
      </c>
      <c r="D209" s="203" t="str">
        <f>RIGHT(All_modules[[#This Row],[Code]], 1)</f>
        <v>0</v>
      </c>
      <c r="E209" s="213">
        <v>20</v>
      </c>
      <c r="F209" s="214" t="s">
        <v>582</v>
      </c>
      <c r="G209" s="215"/>
      <c r="H209" s="216"/>
      <c r="I209" s="217"/>
      <c r="J209" s="217"/>
      <c r="K209" s="217"/>
      <c r="L209" s="217" t="s">
        <v>128</v>
      </c>
      <c r="M209" s="217"/>
      <c r="N209" s="217"/>
      <c r="O209" s="217"/>
      <c r="P209" s="217"/>
      <c r="Q209" s="217"/>
      <c r="R209" s="218"/>
      <c r="S209" s="219"/>
      <c r="T209" s="218"/>
      <c r="U209" s="220" t="s">
        <v>583</v>
      </c>
      <c r="V209" s="215"/>
    </row>
    <row r="210" spans="1:22" x14ac:dyDescent="0.2">
      <c r="A210" s="211" t="s">
        <v>584</v>
      </c>
      <c r="B210" s="212" t="s">
        <v>585</v>
      </c>
      <c r="C210" s="213">
        <v>2</v>
      </c>
      <c r="D210" s="203" t="str">
        <f>RIGHT(All_modules[[#This Row],[Code]], 1)</f>
        <v>1</v>
      </c>
      <c r="E210" s="213">
        <v>20</v>
      </c>
      <c r="F210" s="214" t="s">
        <v>582</v>
      </c>
      <c r="G210" s="222"/>
      <c r="H210" s="216"/>
      <c r="I210" s="223"/>
      <c r="J210" s="223"/>
      <c r="K210" s="223"/>
      <c r="L210" s="223" t="s">
        <v>128</v>
      </c>
      <c r="M210" s="223"/>
      <c r="N210" s="223" t="s">
        <v>128</v>
      </c>
      <c r="O210" s="223"/>
      <c r="P210" s="223"/>
      <c r="Q210" s="223"/>
      <c r="R210" s="224"/>
      <c r="S210" s="219"/>
      <c r="T210" s="218"/>
      <c r="U210" s="220"/>
      <c r="V210" s="215"/>
    </row>
    <row r="211" spans="1:22" x14ac:dyDescent="0.2">
      <c r="A211" s="245" t="s">
        <v>586</v>
      </c>
      <c r="B211" s="246" t="s">
        <v>587</v>
      </c>
      <c r="C211" s="213">
        <v>2</v>
      </c>
      <c r="D211" s="203" t="str">
        <f>RIGHT(All_modules[[#This Row],[Code]], 1)</f>
        <v>2</v>
      </c>
      <c r="E211" s="213">
        <v>20</v>
      </c>
      <c r="F211" s="214" t="s">
        <v>582</v>
      </c>
      <c r="G211" s="215" t="s">
        <v>202</v>
      </c>
      <c r="H211" s="216"/>
      <c r="I211" s="223"/>
      <c r="J211" s="223"/>
      <c r="K211" s="223"/>
      <c r="L211" s="223" t="s">
        <v>128</v>
      </c>
      <c r="M211" s="223"/>
      <c r="N211" s="223" t="s">
        <v>128</v>
      </c>
      <c r="O211" s="223"/>
      <c r="P211" s="223"/>
      <c r="Q211" s="223"/>
      <c r="R211" s="224"/>
      <c r="S211" s="219" t="s">
        <v>131</v>
      </c>
      <c r="T211" s="218"/>
      <c r="U211" s="220"/>
      <c r="V211" s="215"/>
    </row>
    <row r="212" spans="1:22" x14ac:dyDescent="0.2">
      <c r="A212" s="211" t="s">
        <v>588</v>
      </c>
      <c r="B212" s="212" t="s">
        <v>589</v>
      </c>
      <c r="C212" s="213">
        <v>2</v>
      </c>
      <c r="D212" s="203" t="str">
        <f>RIGHT(All_modules[[#This Row],[Code]], 1)</f>
        <v>2</v>
      </c>
      <c r="E212" s="213">
        <v>20</v>
      </c>
      <c r="F212" s="214" t="s">
        <v>582</v>
      </c>
      <c r="G212" s="215"/>
      <c r="H212" s="216"/>
      <c r="I212" s="217"/>
      <c r="J212" s="217"/>
      <c r="K212" s="217"/>
      <c r="L212" s="217"/>
      <c r="M212" s="217"/>
      <c r="N212" s="217"/>
      <c r="O212" s="217" t="s">
        <v>128</v>
      </c>
      <c r="P212" s="217"/>
      <c r="Q212" s="217"/>
      <c r="R212" s="218"/>
      <c r="S212" s="219" t="s">
        <v>143</v>
      </c>
      <c r="T212" s="218" t="s">
        <v>134</v>
      </c>
      <c r="U212" s="220"/>
      <c r="V212" s="215" t="s">
        <v>590</v>
      </c>
    </row>
    <row r="213" spans="1:22" x14ac:dyDescent="0.2">
      <c r="A213" s="211" t="s">
        <v>591</v>
      </c>
      <c r="B213" s="212" t="s">
        <v>592</v>
      </c>
      <c r="C213" s="213">
        <v>2</v>
      </c>
      <c r="D213" s="203" t="str">
        <f>RIGHT(All_modules[[#This Row],[Code]], 1)</f>
        <v>1</v>
      </c>
      <c r="E213" s="213">
        <v>20</v>
      </c>
      <c r="F213" s="214" t="s">
        <v>582</v>
      </c>
      <c r="G213" s="222" t="s">
        <v>202</v>
      </c>
      <c r="H213" s="216"/>
      <c r="I213" s="223"/>
      <c r="J213" s="223"/>
      <c r="K213" s="223" t="s">
        <v>128</v>
      </c>
      <c r="L213" s="223"/>
      <c r="M213" s="223"/>
      <c r="N213" s="223"/>
      <c r="O213" s="223" t="s">
        <v>128</v>
      </c>
      <c r="P213" s="223"/>
      <c r="Q213" s="223"/>
      <c r="R213" s="224"/>
      <c r="S213" s="219"/>
      <c r="T213" s="218"/>
      <c r="U213" s="220"/>
      <c r="V213" s="215"/>
    </row>
    <row r="214" spans="1:22" x14ac:dyDescent="0.2">
      <c r="A214" s="211" t="s">
        <v>593</v>
      </c>
      <c r="B214" s="212" t="s">
        <v>594</v>
      </c>
      <c r="C214" s="213">
        <v>2</v>
      </c>
      <c r="D214" s="203" t="str">
        <f>RIGHT(All_modules[[#This Row],[Code]], 1)</f>
        <v>1</v>
      </c>
      <c r="E214" s="213">
        <v>20</v>
      </c>
      <c r="F214" s="214" t="s">
        <v>582</v>
      </c>
      <c r="G214" s="222" t="s">
        <v>202</v>
      </c>
      <c r="H214" s="216"/>
      <c r="I214" s="223"/>
      <c r="J214" s="223"/>
      <c r="K214" s="223"/>
      <c r="L214" s="223" t="s">
        <v>128</v>
      </c>
      <c r="M214" s="223"/>
      <c r="N214" s="223"/>
      <c r="O214" s="223" t="s">
        <v>128</v>
      </c>
      <c r="P214" s="223"/>
      <c r="Q214" s="223"/>
      <c r="R214" s="224"/>
      <c r="S214" s="219"/>
      <c r="T214" s="218"/>
      <c r="U214" s="220"/>
      <c r="V214" s="215"/>
    </row>
    <row r="215" spans="1:22" x14ac:dyDescent="0.2">
      <c r="A215" s="238" t="s">
        <v>595</v>
      </c>
      <c r="B215" s="202" t="s">
        <v>596</v>
      </c>
      <c r="C215" s="221">
        <v>3</v>
      </c>
      <c r="D215" s="203" t="str">
        <f>RIGHT(All_modules[[#This Row],[Code]], 1)</f>
        <v>2</v>
      </c>
      <c r="E215" s="215">
        <v>20</v>
      </c>
      <c r="F215" s="214" t="s">
        <v>582</v>
      </c>
      <c r="G215" s="215" t="s">
        <v>202</v>
      </c>
      <c r="H215" s="216"/>
      <c r="I215" s="217"/>
      <c r="J215" s="217"/>
      <c r="K215" s="217"/>
      <c r="L215" s="217" t="s">
        <v>128</v>
      </c>
      <c r="M215" s="217"/>
      <c r="N215" s="217" t="s">
        <v>128</v>
      </c>
      <c r="O215" s="217"/>
      <c r="P215" s="217"/>
      <c r="Q215" s="217"/>
      <c r="R215" s="215"/>
      <c r="S215" s="219" t="s">
        <v>203</v>
      </c>
      <c r="T215" s="201"/>
      <c r="U215" s="220"/>
      <c r="V215" s="215"/>
    </row>
    <row r="216" spans="1:22" x14ac:dyDescent="0.2">
      <c r="A216" s="238" t="s">
        <v>597</v>
      </c>
      <c r="B216" s="202" t="s">
        <v>598</v>
      </c>
      <c r="C216" s="221">
        <v>2</v>
      </c>
      <c r="D216" s="203" t="str">
        <f>RIGHT(All_modules[[#This Row],[Code]], 1)</f>
        <v>2</v>
      </c>
      <c r="E216" s="215">
        <v>20</v>
      </c>
      <c r="F216" s="214" t="s">
        <v>582</v>
      </c>
      <c r="G216" s="222" t="s">
        <v>202</v>
      </c>
      <c r="H216" s="216"/>
      <c r="I216" s="223"/>
      <c r="J216" s="223"/>
      <c r="K216" s="223"/>
      <c r="L216" s="223" t="s">
        <v>128</v>
      </c>
      <c r="M216" s="223"/>
      <c r="N216" s="223"/>
      <c r="O216" s="223"/>
      <c r="P216" s="223" t="s">
        <v>128</v>
      </c>
      <c r="Q216" s="223"/>
      <c r="R216" s="222"/>
      <c r="S216" s="219"/>
      <c r="T216" s="201"/>
      <c r="U216" s="220"/>
      <c r="V216" s="215"/>
    </row>
    <row r="217" spans="1:22" x14ac:dyDescent="0.2">
      <c r="A217" s="245" t="s">
        <v>599</v>
      </c>
      <c r="B217" s="246" t="s">
        <v>600</v>
      </c>
      <c r="C217" s="213">
        <v>3</v>
      </c>
      <c r="D217" s="203" t="str">
        <f>RIGHT(All_modules[[#This Row],[Code]], 1)</f>
        <v>1</v>
      </c>
      <c r="E217" s="213">
        <v>20</v>
      </c>
      <c r="F217" s="214" t="s">
        <v>582</v>
      </c>
      <c r="G217" s="215" t="s">
        <v>202</v>
      </c>
      <c r="H217" s="216"/>
      <c r="I217" s="223"/>
      <c r="J217" s="223"/>
      <c r="K217" s="223"/>
      <c r="L217" s="223" t="s">
        <v>128</v>
      </c>
      <c r="M217" s="223"/>
      <c r="N217" s="223"/>
      <c r="O217" s="223"/>
      <c r="P217" s="223"/>
      <c r="Q217" s="223"/>
      <c r="R217" s="224"/>
      <c r="S217" s="219" t="s">
        <v>206</v>
      </c>
      <c r="T217" s="218"/>
      <c r="U217" s="220"/>
      <c r="V217" s="215"/>
    </row>
    <row r="218" spans="1:22" x14ac:dyDescent="0.2">
      <c r="A218" s="211" t="s">
        <v>601</v>
      </c>
      <c r="B218" s="212" t="s">
        <v>602</v>
      </c>
      <c r="C218" s="213">
        <v>1</v>
      </c>
      <c r="D218" s="203" t="str">
        <f>RIGHT(All_modules[[#This Row],[Code]], 1)</f>
        <v>1</v>
      </c>
      <c r="E218" s="213">
        <v>20</v>
      </c>
      <c r="F218" s="214" t="s">
        <v>582</v>
      </c>
      <c r="G218" s="215"/>
      <c r="H218" s="216"/>
      <c r="I218" s="217"/>
      <c r="J218" s="217"/>
      <c r="K218" s="217"/>
      <c r="L218" s="217"/>
      <c r="M218" s="217"/>
      <c r="N218" s="217"/>
      <c r="O218" s="217"/>
      <c r="P218" s="217"/>
      <c r="Q218" s="217"/>
      <c r="R218" s="218" t="s">
        <v>128</v>
      </c>
      <c r="S218" s="219"/>
      <c r="T218" s="218"/>
      <c r="U218" s="220"/>
      <c r="V218" s="215"/>
    </row>
    <row r="219" spans="1:22" x14ac:dyDescent="0.2">
      <c r="A219" s="211" t="s">
        <v>603</v>
      </c>
      <c r="B219" s="212" t="s">
        <v>604</v>
      </c>
      <c r="C219" s="213">
        <v>1</v>
      </c>
      <c r="D219" s="203" t="str">
        <f>RIGHT(All_modules[[#This Row],[Code]], 1)</f>
        <v>2</v>
      </c>
      <c r="E219" s="213">
        <v>20</v>
      </c>
      <c r="F219" s="214" t="s">
        <v>582</v>
      </c>
      <c r="G219" s="215"/>
      <c r="H219" s="216"/>
      <c r="I219" s="217"/>
      <c r="J219" s="217"/>
      <c r="K219" s="217"/>
      <c r="L219" s="217"/>
      <c r="M219" s="217"/>
      <c r="N219" s="217"/>
      <c r="O219" s="217"/>
      <c r="P219" s="217"/>
      <c r="Q219" s="217"/>
      <c r="R219" s="218" t="s">
        <v>128</v>
      </c>
      <c r="S219" s="219"/>
      <c r="T219" s="218"/>
      <c r="U219" s="220"/>
      <c r="V219" s="215"/>
    </row>
    <row r="220" spans="1:22" x14ac:dyDescent="0.2">
      <c r="A220" s="211" t="s">
        <v>605</v>
      </c>
      <c r="B220" s="212" t="s">
        <v>606</v>
      </c>
      <c r="C220" s="213">
        <v>1</v>
      </c>
      <c r="D220" s="203" t="str">
        <f>RIGHT(All_modules[[#This Row],[Code]], 1)</f>
        <v>0</v>
      </c>
      <c r="E220" s="213">
        <v>20</v>
      </c>
      <c r="F220" s="214" t="s">
        <v>582</v>
      </c>
      <c r="G220" s="215"/>
      <c r="H220" s="216"/>
      <c r="I220" s="217"/>
      <c r="J220" s="217"/>
      <c r="K220" s="217"/>
      <c r="L220" s="217"/>
      <c r="M220" s="217"/>
      <c r="N220" s="217"/>
      <c r="O220" s="217"/>
      <c r="P220" s="217"/>
      <c r="Q220" s="217"/>
      <c r="R220" s="218" t="s">
        <v>128</v>
      </c>
      <c r="S220" s="219"/>
      <c r="T220" s="218"/>
      <c r="U220" s="220"/>
      <c r="V220" s="215"/>
    </row>
    <row r="221" spans="1:22" x14ac:dyDescent="0.2">
      <c r="A221" s="211" t="s">
        <v>607</v>
      </c>
      <c r="B221" s="212" t="s">
        <v>608</v>
      </c>
      <c r="C221" s="213">
        <v>2</v>
      </c>
      <c r="D221" s="203" t="str">
        <f>RIGHT(All_modules[[#This Row],[Code]], 1)</f>
        <v>0</v>
      </c>
      <c r="E221" s="213">
        <v>20</v>
      </c>
      <c r="F221" s="214" t="s">
        <v>582</v>
      </c>
      <c r="G221" s="215"/>
      <c r="H221" s="216"/>
      <c r="I221" s="217"/>
      <c r="J221" s="217"/>
      <c r="K221" s="217"/>
      <c r="L221" s="217"/>
      <c r="M221" s="217"/>
      <c r="N221" s="217"/>
      <c r="O221" s="217"/>
      <c r="P221" s="217"/>
      <c r="Q221" s="217"/>
      <c r="R221" s="218" t="s">
        <v>128</v>
      </c>
      <c r="S221" s="219"/>
      <c r="T221" s="218"/>
      <c r="U221" s="220"/>
      <c r="V221" s="215"/>
    </row>
    <row r="222" spans="1:22" x14ac:dyDescent="0.2">
      <c r="A222" s="211" t="s">
        <v>609</v>
      </c>
      <c r="B222" s="212" t="s">
        <v>610</v>
      </c>
      <c r="C222" s="213">
        <v>2</v>
      </c>
      <c r="D222" s="203" t="str">
        <f>RIGHT(All_modules[[#This Row],[Code]], 1)</f>
        <v>0</v>
      </c>
      <c r="E222" s="213">
        <v>20</v>
      </c>
      <c r="F222" s="214" t="s">
        <v>582</v>
      </c>
      <c r="G222" s="215"/>
      <c r="H222" s="216"/>
      <c r="I222" s="217"/>
      <c r="J222" s="217"/>
      <c r="K222" s="217"/>
      <c r="L222" s="217"/>
      <c r="M222" s="217"/>
      <c r="N222" s="217"/>
      <c r="O222" s="217"/>
      <c r="P222" s="217"/>
      <c r="Q222" s="217"/>
      <c r="R222" s="218" t="s">
        <v>128</v>
      </c>
      <c r="S222" s="219"/>
      <c r="T222" s="218"/>
      <c r="U222" s="220"/>
      <c r="V222" s="215"/>
    </row>
    <row r="223" spans="1:22" x14ac:dyDescent="0.2">
      <c r="A223" s="211" t="s">
        <v>611</v>
      </c>
      <c r="B223" s="212" t="s">
        <v>612</v>
      </c>
      <c r="C223" s="221">
        <v>3</v>
      </c>
      <c r="D223" s="203" t="str">
        <f>RIGHT(All_modules[[#This Row],[Code]], 1)</f>
        <v>0</v>
      </c>
      <c r="E223" s="215">
        <v>20</v>
      </c>
      <c r="F223" s="214" t="s">
        <v>582</v>
      </c>
      <c r="G223" s="215"/>
      <c r="H223" s="216"/>
      <c r="I223" s="217"/>
      <c r="J223" s="217"/>
      <c r="K223" s="217"/>
      <c r="L223" s="217"/>
      <c r="M223" s="217"/>
      <c r="N223" s="217"/>
      <c r="O223" s="217"/>
      <c r="P223" s="217"/>
      <c r="Q223" s="217"/>
      <c r="R223" s="215" t="s">
        <v>128</v>
      </c>
      <c r="S223" s="219"/>
      <c r="T223" s="201"/>
      <c r="U223" s="220"/>
      <c r="V223" s="215"/>
    </row>
    <row r="224" spans="1:22" x14ac:dyDescent="0.2">
      <c r="A224" s="211" t="s">
        <v>613</v>
      </c>
      <c r="B224" s="212" t="s">
        <v>614</v>
      </c>
      <c r="C224" s="213">
        <v>1</v>
      </c>
      <c r="D224" s="203" t="str">
        <f>RIGHT(All_modules[[#This Row],[Code]], 1)</f>
        <v>1</v>
      </c>
      <c r="E224" s="213">
        <v>10</v>
      </c>
      <c r="F224" s="214" t="s">
        <v>615</v>
      </c>
      <c r="G224" s="222"/>
      <c r="H224" s="216"/>
      <c r="I224" s="223"/>
      <c r="J224" s="223"/>
      <c r="K224" s="223"/>
      <c r="L224" s="223"/>
      <c r="M224" s="223" t="s">
        <v>128</v>
      </c>
      <c r="N224" s="223"/>
      <c r="O224" s="223"/>
      <c r="P224" s="223"/>
      <c r="Q224" s="223"/>
      <c r="R224" s="224"/>
      <c r="S224" s="219" t="s">
        <v>172</v>
      </c>
      <c r="T224" s="218"/>
      <c r="U224" s="220"/>
      <c r="V224" s="215"/>
    </row>
    <row r="225" spans="1:22" x14ac:dyDescent="0.2">
      <c r="A225" s="211" t="s">
        <v>616</v>
      </c>
      <c r="B225" s="212" t="s">
        <v>617</v>
      </c>
      <c r="C225" s="213">
        <v>1</v>
      </c>
      <c r="D225" s="203" t="str">
        <f>RIGHT(All_modules[[#This Row],[Code]], 1)</f>
        <v>1</v>
      </c>
      <c r="E225" s="213">
        <v>10</v>
      </c>
      <c r="F225" s="214" t="s">
        <v>615</v>
      </c>
      <c r="G225" s="222" t="s">
        <v>202</v>
      </c>
      <c r="H225" s="216"/>
      <c r="I225" s="223"/>
      <c r="J225" s="223"/>
      <c r="K225" s="223"/>
      <c r="L225" s="223"/>
      <c r="M225" s="223"/>
      <c r="N225" s="223"/>
      <c r="O225" s="223"/>
      <c r="P225" s="223" t="s">
        <v>128</v>
      </c>
      <c r="Q225" s="223"/>
      <c r="R225" s="224"/>
      <c r="S225" s="219"/>
      <c r="T225" s="218"/>
      <c r="U225" s="220"/>
      <c r="V225" s="215"/>
    </row>
    <row r="226" spans="1:22" x14ac:dyDescent="0.2">
      <c r="A226" s="211" t="s">
        <v>618</v>
      </c>
      <c r="B226" s="212" t="s">
        <v>619</v>
      </c>
      <c r="C226" s="213">
        <v>1</v>
      </c>
      <c r="D226" s="203" t="str">
        <f>RIGHT(All_modules[[#This Row],[Code]], 1)</f>
        <v>1</v>
      </c>
      <c r="E226" s="213">
        <v>10</v>
      </c>
      <c r="F226" s="214" t="s">
        <v>615</v>
      </c>
      <c r="G226" s="222"/>
      <c r="H226" s="216"/>
      <c r="I226" s="223"/>
      <c r="J226" s="223"/>
      <c r="K226" s="223"/>
      <c r="L226" s="223" t="s">
        <v>128</v>
      </c>
      <c r="M226" s="223"/>
      <c r="N226" s="223"/>
      <c r="O226" s="223"/>
      <c r="P226" s="223" t="s">
        <v>128</v>
      </c>
      <c r="Q226" s="223"/>
      <c r="R226" s="224"/>
      <c r="S226" s="219"/>
      <c r="T226" s="218"/>
      <c r="U226" s="220"/>
      <c r="V226" s="215"/>
    </row>
    <row r="227" spans="1:22" x14ac:dyDescent="0.2">
      <c r="A227" s="211" t="s">
        <v>620</v>
      </c>
      <c r="B227" s="212" t="s">
        <v>621</v>
      </c>
      <c r="C227" s="213">
        <v>1</v>
      </c>
      <c r="D227" s="203" t="str">
        <f>RIGHT(All_modules[[#This Row],[Code]], 1)</f>
        <v>2</v>
      </c>
      <c r="E227" s="213">
        <v>10</v>
      </c>
      <c r="F227" s="214" t="s">
        <v>615</v>
      </c>
      <c r="G227" s="222"/>
      <c r="H227" s="216"/>
      <c r="I227" s="223"/>
      <c r="J227" s="223"/>
      <c r="K227" s="223"/>
      <c r="L227" s="223"/>
      <c r="M227" s="223"/>
      <c r="N227" s="223"/>
      <c r="O227" s="223" t="s">
        <v>128</v>
      </c>
      <c r="P227" s="223"/>
      <c r="Q227" s="223"/>
      <c r="R227" s="224"/>
      <c r="S227" s="219" t="s">
        <v>143</v>
      </c>
      <c r="T227" s="218"/>
      <c r="U227" s="220"/>
      <c r="V227" s="215"/>
    </row>
    <row r="228" spans="1:22" x14ac:dyDescent="0.2">
      <c r="A228" s="211" t="s">
        <v>622</v>
      </c>
      <c r="B228" s="212" t="s">
        <v>623</v>
      </c>
      <c r="C228" s="213">
        <v>1</v>
      </c>
      <c r="D228" s="203" t="str">
        <f>RIGHT(All_modules[[#This Row],[Code]], 1)</f>
        <v>1</v>
      </c>
      <c r="E228" s="213">
        <v>10</v>
      </c>
      <c r="F228" s="214" t="s">
        <v>615</v>
      </c>
      <c r="G228" s="222"/>
      <c r="H228" s="216"/>
      <c r="I228" s="223"/>
      <c r="J228" s="223"/>
      <c r="K228" s="223"/>
      <c r="L228" s="223"/>
      <c r="M228" s="223"/>
      <c r="N228" s="223"/>
      <c r="O228" s="223"/>
      <c r="P228" s="223" t="s">
        <v>128</v>
      </c>
      <c r="Q228" s="223"/>
      <c r="R228" s="224"/>
      <c r="S228" s="219" t="s">
        <v>274</v>
      </c>
      <c r="T228" s="218"/>
      <c r="U228" s="220"/>
      <c r="V228" s="215"/>
    </row>
    <row r="229" spans="1:22" x14ac:dyDescent="0.2">
      <c r="A229" s="211" t="s">
        <v>624</v>
      </c>
      <c r="B229" s="212" t="s">
        <v>625</v>
      </c>
      <c r="C229" s="213">
        <v>1</v>
      </c>
      <c r="D229" s="203" t="str">
        <f>RIGHT(All_modules[[#This Row],[Code]], 1)</f>
        <v>2</v>
      </c>
      <c r="E229" s="213">
        <v>10</v>
      </c>
      <c r="F229" s="214" t="s">
        <v>615</v>
      </c>
      <c r="G229" s="222"/>
      <c r="H229" s="216"/>
      <c r="I229" s="223"/>
      <c r="J229" s="223"/>
      <c r="K229" s="223"/>
      <c r="L229" s="223" t="s">
        <v>128</v>
      </c>
      <c r="M229" s="223"/>
      <c r="N229" s="223"/>
      <c r="O229" s="223"/>
      <c r="P229" s="223" t="s">
        <v>128</v>
      </c>
      <c r="Q229" s="223"/>
      <c r="R229" s="224"/>
      <c r="S229" s="219" t="s">
        <v>274</v>
      </c>
      <c r="T229" s="218"/>
      <c r="U229" s="220"/>
      <c r="V229" s="215"/>
    </row>
    <row r="230" spans="1:22" x14ac:dyDescent="0.2">
      <c r="A230" s="211" t="s">
        <v>626</v>
      </c>
      <c r="B230" s="212" t="s">
        <v>627</v>
      </c>
      <c r="C230" s="213">
        <v>1</v>
      </c>
      <c r="D230" s="203" t="str">
        <f>RIGHT(All_modules[[#This Row],[Code]], 1)</f>
        <v>2</v>
      </c>
      <c r="E230" s="213">
        <v>10</v>
      </c>
      <c r="F230" s="214" t="s">
        <v>615</v>
      </c>
      <c r="G230" s="222"/>
      <c r="H230" s="216"/>
      <c r="I230" s="223"/>
      <c r="J230" s="223"/>
      <c r="K230" s="223"/>
      <c r="L230" s="223"/>
      <c r="M230" s="223"/>
      <c r="N230" s="223"/>
      <c r="O230" s="223"/>
      <c r="P230" s="223" t="s">
        <v>128</v>
      </c>
      <c r="Q230" s="223"/>
      <c r="R230" s="224"/>
      <c r="S230" s="219" t="s">
        <v>274</v>
      </c>
      <c r="T230" s="218"/>
      <c r="U230" s="220"/>
      <c r="V230" s="215"/>
    </row>
    <row r="231" spans="1:22" x14ac:dyDescent="0.2">
      <c r="A231" s="211" t="s">
        <v>628</v>
      </c>
      <c r="B231" s="212" t="s">
        <v>629</v>
      </c>
      <c r="C231" s="213">
        <v>1</v>
      </c>
      <c r="D231" s="203" t="str">
        <f>RIGHT(All_modules[[#This Row],[Code]], 1)</f>
        <v>2</v>
      </c>
      <c r="E231" s="213">
        <v>10</v>
      </c>
      <c r="F231" s="214" t="s">
        <v>615</v>
      </c>
      <c r="G231" s="222"/>
      <c r="H231" s="216"/>
      <c r="I231" s="223"/>
      <c r="J231" s="223"/>
      <c r="K231" s="223"/>
      <c r="L231" s="223" t="s">
        <v>128</v>
      </c>
      <c r="M231" s="223"/>
      <c r="N231" s="223"/>
      <c r="O231" s="223"/>
      <c r="P231" s="223" t="s">
        <v>128</v>
      </c>
      <c r="Q231" s="223"/>
      <c r="R231" s="224"/>
      <c r="S231" s="219"/>
      <c r="T231" s="218"/>
      <c r="U231" s="220"/>
      <c r="V231" s="215"/>
    </row>
    <row r="232" spans="1:22" x14ac:dyDescent="0.2">
      <c r="A232" s="211" t="s">
        <v>630</v>
      </c>
      <c r="B232" s="212" t="s">
        <v>631</v>
      </c>
      <c r="C232" s="213">
        <v>1</v>
      </c>
      <c r="D232" s="203" t="str">
        <f>RIGHT(All_modules[[#This Row],[Code]], 1)</f>
        <v>2</v>
      </c>
      <c r="E232" s="213">
        <v>10</v>
      </c>
      <c r="F232" s="214" t="s">
        <v>615</v>
      </c>
      <c r="G232" s="222"/>
      <c r="H232" s="216"/>
      <c r="I232" s="223"/>
      <c r="J232" s="223"/>
      <c r="K232" s="223"/>
      <c r="L232" s="223"/>
      <c r="M232" s="223"/>
      <c r="N232" s="223"/>
      <c r="O232" s="223"/>
      <c r="P232" s="223" t="s">
        <v>128</v>
      </c>
      <c r="Q232" s="223"/>
      <c r="R232" s="224"/>
      <c r="S232" s="219" t="s">
        <v>274</v>
      </c>
      <c r="T232" s="218"/>
      <c r="U232" s="220"/>
      <c r="V232" s="215"/>
    </row>
    <row r="233" spans="1:22" x14ac:dyDescent="0.2">
      <c r="A233" s="211" t="s">
        <v>632</v>
      </c>
      <c r="B233" s="212" t="s">
        <v>633</v>
      </c>
      <c r="C233" s="213">
        <v>2</v>
      </c>
      <c r="D233" s="203" t="str">
        <f>RIGHT(All_modules[[#This Row],[Code]], 1)</f>
        <v>1</v>
      </c>
      <c r="E233" s="213">
        <v>20</v>
      </c>
      <c r="F233" s="214" t="s">
        <v>615</v>
      </c>
      <c r="G233" s="222"/>
      <c r="H233" s="216"/>
      <c r="I233" s="223"/>
      <c r="J233" s="223"/>
      <c r="K233" s="223"/>
      <c r="L233" s="223"/>
      <c r="M233" s="223" t="s">
        <v>128</v>
      </c>
      <c r="N233" s="223"/>
      <c r="O233" s="223"/>
      <c r="P233" s="223" t="s">
        <v>128</v>
      </c>
      <c r="Q233" s="223"/>
      <c r="R233" s="224"/>
      <c r="S233" s="219" t="s">
        <v>146</v>
      </c>
      <c r="T233" s="218"/>
      <c r="U233" s="220"/>
      <c r="V233" s="215"/>
    </row>
    <row r="234" spans="1:22" x14ac:dyDescent="0.2">
      <c r="A234" s="211" t="s">
        <v>634</v>
      </c>
      <c r="B234" s="212" t="s">
        <v>635</v>
      </c>
      <c r="C234" s="213">
        <v>2</v>
      </c>
      <c r="D234" s="203" t="str">
        <f>RIGHT(All_modules[[#This Row],[Code]], 1)</f>
        <v>1</v>
      </c>
      <c r="E234" s="213">
        <v>20</v>
      </c>
      <c r="F234" s="214" t="s">
        <v>615</v>
      </c>
      <c r="G234" s="222"/>
      <c r="H234" s="216"/>
      <c r="I234" s="223"/>
      <c r="J234" s="223"/>
      <c r="K234" s="223"/>
      <c r="L234" s="223"/>
      <c r="M234" s="223"/>
      <c r="N234" s="223"/>
      <c r="O234" s="223"/>
      <c r="P234" s="223"/>
      <c r="Q234" s="223"/>
      <c r="R234" s="224"/>
      <c r="S234" s="219"/>
      <c r="T234" s="218"/>
      <c r="U234" s="220"/>
      <c r="V234" s="215"/>
    </row>
    <row r="235" spans="1:22" x14ac:dyDescent="0.2">
      <c r="A235" s="211" t="s">
        <v>636</v>
      </c>
      <c r="B235" s="212" t="s">
        <v>637</v>
      </c>
      <c r="C235" s="213">
        <v>2</v>
      </c>
      <c r="D235" s="203" t="str">
        <f>RIGHT(All_modules[[#This Row],[Code]], 1)</f>
        <v>2</v>
      </c>
      <c r="E235" s="213">
        <v>20</v>
      </c>
      <c r="F235" s="214" t="s">
        <v>615</v>
      </c>
      <c r="G235" s="222" t="s">
        <v>202</v>
      </c>
      <c r="H235" s="216"/>
      <c r="I235" s="223"/>
      <c r="J235" s="223"/>
      <c r="K235" s="223"/>
      <c r="L235" s="223"/>
      <c r="M235" s="223"/>
      <c r="N235" s="223"/>
      <c r="O235" s="223"/>
      <c r="P235" s="223" t="s">
        <v>128</v>
      </c>
      <c r="Q235" s="223"/>
      <c r="R235" s="224"/>
      <c r="S235" s="219"/>
      <c r="T235" s="218"/>
      <c r="U235" s="220"/>
      <c r="V235" s="215"/>
    </row>
    <row r="236" spans="1:22" x14ac:dyDescent="0.2">
      <c r="A236" s="211" t="s">
        <v>638</v>
      </c>
      <c r="B236" s="212" t="s">
        <v>639</v>
      </c>
      <c r="C236" s="213">
        <v>2</v>
      </c>
      <c r="D236" s="203" t="str">
        <f>RIGHT(All_modules[[#This Row],[Code]], 1)</f>
        <v>2</v>
      </c>
      <c r="E236" s="213">
        <v>20</v>
      </c>
      <c r="F236" s="214" t="s">
        <v>615</v>
      </c>
      <c r="G236" s="222"/>
      <c r="H236" s="216"/>
      <c r="I236" s="223"/>
      <c r="J236" s="223"/>
      <c r="K236" s="223"/>
      <c r="L236" s="223"/>
      <c r="M236" s="223"/>
      <c r="N236" s="223"/>
      <c r="O236" s="223" t="s">
        <v>128</v>
      </c>
      <c r="P236" s="223" t="s">
        <v>128</v>
      </c>
      <c r="Q236" s="223"/>
      <c r="R236" s="224"/>
      <c r="S236" s="219" t="s">
        <v>143</v>
      </c>
      <c r="T236" s="218" t="s">
        <v>274</v>
      </c>
      <c r="U236" s="220"/>
      <c r="V236" s="215"/>
    </row>
    <row r="237" spans="1:22" x14ac:dyDescent="0.2">
      <c r="A237" s="211" t="s">
        <v>640</v>
      </c>
      <c r="B237" s="212" t="s">
        <v>641</v>
      </c>
      <c r="C237" s="221">
        <v>2</v>
      </c>
      <c r="D237" s="203" t="str">
        <f>RIGHT(All_modules[[#This Row],[Code]], 1)</f>
        <v>1</v>
      </c>
      <c r="E237" s="215">
        <v>20</v>
      </c>
      <c r="F237" s="214" t="s">
        <v>615</v>
      </c>
      <c r="G237" s="227"/>
      <c r="H237" s="216"/>
      <c r="I237" s="223"/>
      <c r="J237" s="223"/>
      <c r="K237" s="223"/>
      <c r="L237" s="223"/>
      <c r="M237" s="223" t="s">
        <v>128</v>
      </c>
      <c r="N237" s="223"/>
      <c r="O237" s="223"/>
      <c r="P237" s="223"/>
      <c r="Q237" s="223"/>
      <c r="R237" s="222"/>
      <c r="S237" s="219" t="s">
        <v>642</v>
      </c>
      <c r="T237" s="201"/>
      <c r="U237" s="220"/>
      <c r="V237" s="215"/>
    </row>
    <row r="238" spans="1:22" x14ac:dyDescent="0.2">
      <c r="A238" s="211" t="s">
        <v>643</v>
      </c>
      <c r="B238" s="212" t="s">
        <v>644</v>
      </c>
      <c r="C238" s="213">
        <v>2</v>
      </c>
      <c r="D238" s="203" t="str">
        <f>RIGHT(All_modules[[#This Row],[Code]], 1)</f>
        <v>2</v>
      </c>
      <c r="E238" s="213">
        <v>20</v>
      </c>
      <c r="F238" s="214" t="s">
        <v>615</v>
      </c>
      <c r="G238" s="222" t="s">
        <v>202</v>
      </c>
      <c r="H238" s="216"/>
      <c r="I238" s="223"/>
      <c r="J238" s="223"/>
      <c r="K238" s="223"/>
      <c r="L238" s="223" t="s">
        <v>128</v>
      </c>
      <c r="M238" s="223" t="s">
        <v>128</v>
      </c>
      <c r="N238" s="223"/>
      <c r="O238" s="223"/>
      <c r="P238" s="223"/>
      <c r="Q238" s="223"/>
      <c r="R238" s="224"/>
      <c r="S238" s="219"/>
      <c r="T238" s="218"/>
      <c r="U238" s="220"/>
      <c r="V238" s="215"/>
    </row>
    <row r="239" spans="1:22" x14ac:dyDescent="0.2">
      <c r="A239" s="245" t="s">
        <v>645</v>
      </c>
      <c r="B239" s="246" t="s">
        <v>646</v>
      </c>
      <c r="C239" s="221">
        <v>2</v>
      </c>
      <c r="D239" s="203" t="str">
        <f>RIGHT(All_modules[[#This Row],[Code]], 1)</f>
        <v>2</v>
      </c>
      <c r="E239" s="215">
        <v>20</v>
      </c>
      <c r="F239" s="214" t="s">
        <v>615</v>
      </c>
      <c r="G239" s="227"/>
      <c r="H239" s="216"/>
      <c r="I239" s="223" t="s">
        <v>128</v>
      </c>
      <c r="J239" s="223"/>
      <c r="K239" s="223"/>
      <c r="L239" s="223" t="s">
        <v>128</v>
      </c>
      <c r="M239" s="223"/>
      <c r="N239" s="223"/>
      <c r="O239" s="223"/>
      <c r="P239" s="223"/>
      <c r="Q239" s="223"/>
      <c r="R239" s="222"/>
      <c r="S239" s="219" t="s">
        <v>274</v>
      </c>
      <c r="T239" s="201"/>
      <c r="U239" s="220"/>
      <c r="V239" s="215"/>
    </row>
    <row r="240" spans="1:22" x14ac:dyDescent="0.2">
      <c r="A240" s="211" t="s">
        <v>647</v>
      </c>
      <c r="B240" s="212" t="s">
        <v>648</v>
      </c>
      <c r="C240" s="213">
        <v>2</v>
      </c>
      <c r="D240" s="203" t="str">
        <f>RIGHT(All_modules[[#This Row],[Code]], 1)</f>
        <v>2</v>
      </c>
      <c r="E240" s="213">
        <v>20</v>
      </c>
      <c r="F240" s="214" t="s">
        <v>615</v>
      </c>
      <c r="G240" s="222"/>
      <c r="H240" s="216"/>
      <c r="I240" s="223"/>
      <c r="J240" s="223"/>
      <c r="K240" s="223"/>
      <c r="L240" s="223" t="s">
        <v>128</v>
      </c>
      <c r="M240" s="223"/>
      <c r="N240" s="223"/>
      <c r="O240" s="223"/>
      <c r="P240" s="223" t="s">
        <v>128</v>
      </c>
      <c r="Q240" s="223"/>
      <c r="R240" s="224"/>
      <c r="S240" s="219" t="s">
        <v>274</v>
      </c>
      <c r="T240" s="218"/>
      <c r="U240" s="220"/>
      <c r="V240" s="215"/>
    </row>
    <row r="241" spans="1:22" x14ac:dyDescent="0.2">
      <c r="A241" s="238" t="s">
        <v>649</v>
      </c>
      <c r="B241" s="202" t="s">
        <v>650</v>
      </c>
      <c r="C241" s="221">
        <v>2</v>
      </c>
      <c r="D241" s="203" t="str">
        <f>RIGHT(All_modules[[#This Row],[Code]], 1)</f>
        <v>2</v>
      </c>
      <c r="E241" s="215">
        <v>20</v>
      </c>
      <c r="F241" s="214" t="s">
        <v>615</v>
      </c>
      <c r="G241" s="227" t="s">
        <v>202</v>
      </c>
      <c r="H241" s="216"/>
      <c r="I241" s="223" t="s">
        <v>128</v>
      </c>
      <c r="J241" s="223"/>
      <c r="K241" s="223"/>
      <c r="L241" s="223"/>
      <c r="M241" s="223"/>
      <c r="N241" s="223"/>
      <c r="O241" s="223"/>
      <c r="P241" s="223"/>
      <c r="Q241" s="223"/>
      <c r="R241" s="222"/>
      <c r="S241" s="219" t="s">
        <v>344</v>
      </c>
      <c r="T241" s="201"/>
      <c r="U241" s="220"/>
      <c r="V241" s="215"/>
    </row>
    <row r="242" spans="1:22" x14ac:dyDescent="0.2">
      <c r="A242" s="211" t="s">
        <v>651</v>
      </c>
      <c r="B242" s="212" t="s">
        <v>652</v>
      </c>
      <c r="C242" s="213">
        <v>2</v>
      </c>
      <c r="D242" s="203" t="str">
        <f>RIGHT(All_modules[[#This Row],[Code]], 1)</f>
        <v>1</v>
      </c>
      <c r="E242" s="213">
        <v>20</v>
      </c>
      <c r="F242" s="214" t="s">
        <v>615</v>
      </c>
      <c r="G242" s="222"/>
      <c r="H242" s="216"/>
      <c r="I242" s="223"/>
      <c r="J242" s="223"/>
      <c r="K242" s="223"/>
      <c r="L242" s="223"/>
      <c r="M242" s="223"/>
      <c r="N242" s="223"/>
      <c r="O242" s="223"/>
      <c r="P242" s="223" t="s">
        <v>128</v>
      </c>
      <c r="Q242" s="223"/>
      <c r="R242" s="224"/>
      <c r="S242" s="219" t="s">
        <v>274</v>
      </c>
      <c r="T242" s="218"/>
      <c r="U242" s="220"/>
      <c r="V242" s="215"/>
    </row>
    <row r="243" spans="1:22" x14ac:dyDescent="0.2">
      <c r="A243" s="211" t="s">
        <v>653</v>
      </c>
      <c r="B243" s="212" t="s">
        <v>654</v>
      </c>
      <c r="C243" s="213">
        <v>3</v>
      </c>
      <c r="D243" s="203" t="str">
        <f>RIGHT(All_modules[[#This Row],[Code]], 1)</f>
        <v>2</v>
      </c>
      <c r="E243" s="213">
        <v>20</v>
      </c>
      <c r="F243" s="214" t="s">
        <v>615</v>
      </c>
      <c r="G243" s="222"/>
      <c r="H243" s="216"/>
      <c r="I243" s="223"/>
      <c r="J243" s="223"/>
      <c r="K243" s="223"/>
      <c r="L243" s="223"/>
      <c r="M243" s="223"/>
      <c r="N243" s="223"/>
      <c r="O243" s="223" t="s">
        <v>128</v>
      </c>
      <c r="P243" s="223"/>
      <c r="Q243" s="223"/>
      <c r="R243" s="224"/>
      <c r="S243" s="219" t="s">
        <v>143</v>
      </c>
      <c r="T243" s="218"/>
      <c r="U243" s="220"/>
      <c r="V243" s="215"/>
    </row>
    <row r="244" spans="1:22" x14ac:dyDescent="0.2">
      <c r="A244" s="211" t="s">
        <v>655</v>
      </c>
      <c r="B244" s="212" t="s">
        <v>656</v>
      </c>
      <c r="C244" s="213">
        <v>3</v>
      </c>
      <c r="D244" s="203" t="str">
        <f>RIGHT(All_modules[[#This Row],[Code]], 1)</f>
        <v>1</v>
      </c>
      <c r="E244" s="213">
        <v>20</v>
      </c>
      <c r="F244" s="214" t="s">
        <v>615</v>
      </c>
      <c r="G244" s="222"/>
      <c r="H244" s="216"/>
      <c r="I244" s="223"/>
      <c r="J244" s="223"/>
      <c r="K244" s="223"/>
      <c r="L244" s="223"/>
      <c r="M244" s="223"/>
      <c r="N244" s="223"/>
      <c r="O244" s="223"/>
      <c r="P244" s="223" t="s">
        <v>128</v>
      </c>
      <c r="Q244" s="223"/>
      <c r="R244" s="224"/>
      <c r="S244" s="219" t="s">
        <v>274</v>
      </c>
      <c r="T244" s="218"/>
      <c r="U244" s="220"/>
      <c r="V244" s="215"/>
    </row>
    <row r="245" spans="1:22" x14ac:dyDescent="0.2">
      <c r="A245" s="211" t="s">
        <v>657</v>
      </c>
      <c r="B245" s="212" t="s">
        <v>658</v>
      </c>
      <c r="C245" s="221">
        <v>3</v>
      </c>
      <c r="D245" s="203" t="str">
        <f>RIGHT(All_modules[[#This Row],[Code]], 1)</f>
        <v>1</v>
      </c>
      <c r="E245" s="215">
        <v>20</v>
      </c>
      <c r="F245" s="214" t="s">
        <v>615</v>
      </c>
      <c r="G245" s="227"/>
      <c r="H245" s="216"/>
      <c r="I245" s="223"/>
      <c r="J245" s="223"/>
      <c r="K245" s="223"/>
      <c r="L245" s="223"/>
      <c r="M245" s="223"/>
      <c r="N245" s="223"/>
      <c r="O245" s="223" t="s">
        <v>128</v>
      </c>
      <c r="P245" s="223"/>
      <c r="Q245" s="223"/>
      <c r="R245" s="222"/>
      <c r="S245" s="219" t="s">
        <v>143</v>
      </c>
      <c r="T245" s="201"/>
      <c r="U245" s="220"/>
      <c r="V245" s="215"/>
    </row>
    <row r="246" spans="1:22" x14ac:dyDescent="0.2">
      <c r="A246" s="211" t="s">
        <v>659</v>
      </c>
      <c r="B246" s="212" t="s">
        <v>660</v>
      </c>
      <c r="C246" s="213">
        <v>3</v>
      </c>
      <c r="D246" s="203" t="str">
        <f>RIGHT(All_modules[[#This Row],[Code]], 1)</f>
        <v>1</v>
      </c>
      <c r="E246" s="213">
        <v>20</v>
      </c>
      <c r="F246" s="214" t="s">
        <v>615</v>
      </c>
      <c r="G246" s="222"/>
      <c r="H246" s="216"/>
      <c r="I246" s="223"/>
      <c r="J246" s="223"/>
      <c r="K246" s="223"/>
      <c r="L246" s="223" t="s">
        <v>128</v>
      </c>
      <c r="M246" s="223"/>
      <c r="N246" s="223"/>
      <c r="O246" s="223"/>
      <c r="P246" s="223"/>
      <c r="Q246" s="223"/>
      <c r="R246" s="224"/>
      <c r="S246" s="219" t="s">
        <v>345</v>
      </c>
      <c r="T246" s="218"/>
      <c r="U246" s="220"/>
      <c r="V246" s="215"/>
    </row>
    <row r="247" spans="1:22" x14ac:dyDescent="0.2">
      <c r="A247" s="211" t="s">
        <v>661</v>
      </c>
      <c r="B247" s="212" t="s">
        <v>662</v>
      </c>
      <c r="C247" s="213">
        <v>3</v>
      </c>
      <c r="D247" s="203" t="str">
        <f>RIGHT(All_modules[[#This Row],[Code]], 1)</f>
        <v>2</v>
      </c>
      <c r="E247" s="213">
        <v>20</v>
      </c>
      <c r="F247" s="214" t="s">
        <v>615</v>
      </c>
      <c r="G247" s="222"/>
      <c r="H247" s="216"/>
      <c r="I247" s="223"/>
      <c r="J247" s="223"/>
      <c r="K247" s="223"/>
      <c r="L247" s="223"/>
      <c r="M247" s="223"/>
      <c r="N247" s="223"/>
      <c r="O247" s="223"/>
      <c r="P247" s="223" t="s">
        <v>128</v>
      </c>
      <c r="Q247" s="223"/>
      <c r="R247" s="224"/>
      <c r="S247" s="219" t="s">
        <v>274</v>
      </c>
      <c r="T247" s="218"/>
      <c r="U247" s="220"/>
      <c r="V247" s="215"/>
    </row>
    <row r="248" spans="1:22" x14ac:dyDescent="0.2">
      <c r="A248" s="211" t="s">
        <v>663</v>
      </c>
      <c r="B248" s="212" t="s">
        <v>664</v>
      </c>
      <c r="C248" s="213">
        <v>3</v>
      </c>
      <c r="D248" s="203" t="str">
        <f>RIGHT(All_modules[[#This Row],[Code]], 1)</f>
        <v>2</v>
      </c>
      <c r="E248" s="213">
        <v>20</v>
      </c>
      <c r="F248" s="214" t="s">
        <v>615</v>
      </c>
      <c r="G248" s="222"/>
      <c r="H248" s="216"/>
      <c r="I248" s="223"/>
      <c r="J248" s="223"/>
      <c r="K248" s="223"/>
      <c r="L248" s="223"/>
      <c r="M248" s="223" t="s">
        <v>128</v>
      </c>
      <c r="N248" s="223"/>
      <c r="O248" s="223"/>
      <c r="P248" s="223"/>
      <c r="Q248" s="223"/>
      <c r="R248" s="224"/>
      <c r="S248" s="219"/>
      <c r="T248" s="218"/>
      <c r="U248" s="220"/>
      <c r="V248" s="215"/>
    </row>
    <row r="249" spans="1:22" x14ac:dyDescent="0.2">
      <c r="A249" s="211" t="s">
        <v>665</v>
      </c>
      <c r="B249" s="212" t="s">
        <v>666</v>
      </c>
      <c r="C249" s="213">
        <v>3</v>
      </c>
      <c r="D249" s="203" t="str">
        <f>RIGHT(All_modules[[#This Row],[Code]], 1)</f>
        <v>1</v>
      </c>
      <c r="E249" s="213">
        <v>20</v>
      </c>
      <c r="F249" s="214" t="s">
        <v>615</v>
      </c>
      <c r="G249" s="222"/>
      <c r="H249" s="216"/>
      <c r="I249" s="223"/>
      <c r="J249" s="223"/>
      <c r="K249" s="223" t="s">
        <v>128</v>
      </c>
      <c r="L249" s="223"/>
      <c r="M249" s="223"/>
      <c r="N249" s="223"/>
      <c r="O249" s="223"/>
      <c r="P249" s="223"/>
      <c r="Q249" s="223"/>
      <c r="R249" s="224"/>
      <c r="S249" s="219" t="s">
        <v>259</v>
      </c>
      <c r="T249" s="218" t="s">
        <v>512</v>
      </c>
      <c r="U249" s="220"/>
      <c r="V249" s="215"/>
    </row>
    <row r="250" spans="1:22" x14ac:dyDescent="0.2">
      <c r="A250" s="211" t="s">
        <v>667</v>
      </c>
      <c r="B250" s="212" t="s">
        <v>668</v>
      </c>
      <c r="C250" s="213">
        <v>3</v>
      </c>
      <c r="D250" s="203" t="str">
        <f>RIGHT(All_modules[[#This Row],[Code]], 1)</f>
        <v>2</v>
      </c>
      <c r="E250" s="213">
        <v>20</v>
      </c>
      <c r="F250" s="214" t="s">
        <v>615</v>
      </c>
      <c r="G250" s="222"/>
      <c r="H250" s="216"/>
      <c r="I250" s="223"/>
      <c r="J250" s="223"/>
      <c r="K250" s="223"/>
      <c r="L250" s="223"/>
      <c r="M250" s="223"/>
      <c r="N250" s="223"/>
      <c r="O250" s="223"/>
      <c r="P250" s="223" t="s">
        <v>128</v>
      </c>
      <c r="Q250" s="223"/>
      <c r="R250" s="224"/>
      <c r="S250" s="219" t="s">
        <v>504</v>
      </c>
      <c r="T250" s="218" t="s">
        <v>274</v>
      </c>
      <c r="U250" s="220"/>
      <c r="V250" s="215"/>
    </row>
    <row r="251" spans="1:22" x14ac:dyDescent="0.2">
      <c r="A251" s="211" t="s">
        <v>669</v>
      </c>
      <c r="B251" s="212" t="s">
        <v>670</v>
      </c>
      <c r="C251" s="213">
        <v>3</v>
      </c>
      <c r="D251" s="203" t="str">
        <f>RIGHT(All_modules[[#This Row],[Code]], 1)</f>
        <v>2</v>
      </c>
      <c r="E251" s="213">
        <v>20</v>
      </c>
      <c r="F251" s="214" t="s">
        <v>615</v>
      </c>
      <c r="G251" s="222"/>
      <c r="H251" s="216"/>
      <c r="I251" s="223"/>
      <c r="J251" s="223"/>
      <c r="K251" s="223"/>
      <c r="L251" s="223" t="s">
        <v>128</v>
      </c>
      <c r="M251" s="223"/>
      <c r="N251" s="223"/>
      <c r="O251" s="223"/>
      <c r="P251" s="223"/>
      <c r="Q251" s="223"/>
      <c r="R251" s="224"/>
      <c r="S251" s="219" t="s">
        <v>146</v>
      </c>
      <c r="T251" s="218"/>
      <c r="U251" s="220"/>
      <c r="V251" s="215"/>
    </row>
    <row r="252" spans="1:22" x14ac:dyDescent="0.2">
      <c r="A252" s="211" t="s">
        <v>671</v>
      </c>
      <c r="B252" s="212" t="s">
        <v>672</v>
      </c>
      <c r="C252" s="221">
        <v>3</v>
      </c>
      <c r="D252" s="203" t="str">
        <f>RIGHT(All_modules[[#This Row],[Code]], 1)</f>
        <v>2</v>
      </c>
      <c r="E252" s="215">
        <v>20</v>
      </c>
      <c r="F252" s="214" t="s">
        <v>615</v>
      </c>
      <c r="G252" s="222"/>
      <c r="H252" s="216"/>
      <c r="I252" s="223"/>
      <c r="J252" s="223"/>
      <c r="K252" s="223"/>
      <c r="L252" s="223"/>
      <c r="M252" s="223"/>
      <c r="N252" s="223"/>
      <c r="O252" s="223"/>
      <c r="P252" s="223" t="s">
        <v>128</v>
      </c>
      <c r="Q252" s="223"/>
      <c r="R252" s="222"/>
      <c r="S252" s="219" t="s">
        <v>274</v>
      </c>
      <c r="T252" s="201"/>
      <c r="U252" s="220"/>
      <c r="V252" s="215"/>
    </row>
    <row r="253" spans="1:22" x14ac:dyDescent="0.2">
      <c r="A253" s="211" t="s">
        <v>673</v>
      </c>
      <c r="B253" s="212" t="s">
        <v>674</v>
      </c>
      <c r="C253" s="213">
        <v>3</v>
      </c>
      <c r="D253" s="203" t="str">
        <f>RIGHT(All_modules[[#This Row],[Code]], 1)</f>
        <v>1</v>
      </c>
      <c r="E253" s="213">
        <v>20</v>
      </c>
      <c r="F253" s="214" t="s">
        <v>615</v>
      </c>
      <c r="G253" s="222"/>
      <c r="H253" s="216"/>
      <c r="I253" s="223"/>
      <c r="J253" s="223"/>
      <c r="K253" s="223"/>
      <c r="L253" s="223"/>
      <c r="M253" s="223" t="s">
        <v>128</v>
      </c>
      <c r="N253" s="223"/>
      <c r="O253" s="223" t="s">
        <v>128</v>
      </c>
      <c r="P253" s="223"/>
      <c r="Q253" s="223"/>
      <c r="R253" s="224"/>
      <c r="S253" s="219" t="s">
        <v>213</v>
      </c>
      <c r="T253" s="218" t="s">
        <v>143</v>
      </c>
      <c r="U253" s="220"/>
      <c r="V253" s="215"/>
    </row>
    <row r="254" spans="1:22" x14ac:dyDescent="0.2">
      <c r="A254" s="211" t="s">
        <v>675</v>
      </c>
      <c r="B254" s="212" t="s">
        <v>676</v>
      </c>
      <c r="C254" s="213">
        <v>1</v>
      </c>
      <c r="D254" s="203" t="str">
        <f>RIGHT(All_modules[[#This Row],[Code]], 1)</f>
        <v>0</v>
      </c>
      <c r="E254" s="213">
        <v>20</v>
      </c>
      <c r="F254" s="214" t="s">
        <v>677</v>
      </c>
      <c r="G254" s="215" t="s">
        <v>202</v>
      </c>
      <c r="H254" s="216"/>
      <c r="I254" s="217"/>
      <c r="J254" s="217"/>
      <c r="K254" s="217"/>
      <c r="L254" s="217"/>
      <c r="M254" s="217"/>
      <c r="N254" s="217"/>
      <c r="O254" s="217" t="s">
        <v>128</v>
      </c>
      <c r="P254" s="217"/>
      <c r="Q254" s="217"/>
      <c r="R254" s="218"/>
      <c r="S254" s="219"/>
      <c r="T254" s="218"/>
      <c r="U254" s="220"/>
      <c r="V254" s="215" t="s">
        <v>678</v>
      </c>
    </row>
    <row r="255" spans="1:22" x14ac:dyDescent="0.2">
      <c r="A255" s="211" t="s">
        <v>679</v>
      </c>
      <c r="B255" s="212" t="s">
        <v>680</v>
      </c>
      <c r="C255" s="213">
        <v>1</v>
      </c>
      <c r="D255" s="203" t="str">
        <f>RIGHT(All_modules[[#This Row],[Code]], 1)</f>
        <v>0</v>
      </c>
      <c r="E255" s="213">
        <v>20</v>
      </c>
      <c r="F255" s="214" t="s">
        <v>677</v>
      </c>
      <c r="G255" s="215" t="s">
        <v>202</v>
      </c>
      <c r="H255" s="216"/>
      <c r="I255" s="217"/>
      <c r="J255" s="217"/>
      <c r="K255" s="217"/>
      <c r="L255" s="217"/>
      <c r="M255" s="217" t="s">
        <v>128</v>
      </c>
      <c r="N255" s="217"/>
      <c r="O255" s="217"/>
      <c r="P255" s="217"/>
      <c r="Q255" s="217"/>
      <c r="R255" s="218"/>
      <c r="S255" s="219" t="s">
        <v>232</v>
      </c>
      <c r="T255" s="218"/>
      <c r="U255" s="220"/>
      <c r="V255" s="215"/>
    </row>
    <row r="256" spans="1:22" x14ac:dyDescent="0.2">
      <c r="A256" s="211" t="s">
        <v>681</v>
      </c>
      <c r="B256" s="212" t="s">
        <v>682</v>
      </c>
      <c r="C256" s="213">
        <v>2</v>
      </c>
      <c r="D256" s="203" t="str">
        <f>RIGHT(All_modules[[#This Row],[Code]], 1)</f>
        <v>1</v>
      </c>
      <c r="E256" s="213">
        <v>20</v>
      </c>
      <c r="F256" s="214" t="s">
        <v>677</v>
      </c>
      <c r="G256" s="222" t="s">
        <v>202</v>
      </c>
      <c r="H256" s="216"/>
      <c r="I256" s="223"/>
      <c r="J256" s="223"/>
      <c r="K256" s="223"/>
      <c r="L256" s="223" t="s">
        <v>128</v>
      </c>
      <c r="M256" s="223"/>
      <c r="N256" s="223"/>
      <c r="O256" s="223" t="s">
        <v>128</v>
      </c>
      <c r="P256" s="223"/>
      <c r="Q256" s="223"/>
      <c r="R256" s="224"/>
      <c r="S256" s="219"/>
      <c r="T256" s="218"/>
      <c r="U256" s="220"/>
      <c r="V256" s="215"/>
    </row>
    <row r="257" spans="1:22" x14ac:dyDescent="0.2">
      <c r="A257" s="211" t="s">
        <v>683</v>
      </c>
      <c r="B257" s="212" t="s">
        <v>684</v>
      </c>
      <c r="C257" s="213">
        <v>2</v>
      </c>
      <c r="D257" s="203" t="str">
        <f>RIGHT(All_modules[[#This Row],[Code]], 1)</f>
        <v>2</v>
      </c>
      <c r="E257" s="213">
        <v>20</v>
      </c>
      <c r="F257" s="214" t="s">
        <v>677</v>
      </c>
      <c r="G257" s="215" t="s">
        <v>202</v>
      </c>
      <c r="H257" s="216"/>
      <c r="I257" s="217"/>
      <c r="J257" s="217"/>
      <c r="K257" s="217"/>
      <c r="L257" s="217"/>
      <c r="M257" s="217"/>
      <c r="N257" s="217" t="s">
        <v>128</v>
      </c>
      <c r="O257" s="217"/>
      <c r="P257" s="217"/>
      <c r="Q257" s="217"/>
      <c r="R257" s="218"/>
      <c r="S257" s="219" t="s">
        <v>134</v>
      </c>
      <c r="T257" s="218" t="s">
        <v>137</v>
      </c>
      <c r="U257" s="220"/>
      <c r="V257" s="215" t="s">
        <v>678</v>
      </c>
    </row>
    <row r="258" spans="1:22" x14ac:dyDescent="0.2">
      <c r="A258" s="211" t="s">
        <v>685</v>
      </c>
      <c r="B258" s="212" t="s">
        <v>686</v>
      </c>
      <c r="C258" s="221">
        <v>2</v>
      </c>
      <c r="D258" s="203" t="str">
        <f>RIGHT(All_modules[[#This Row],[Code]], 1)</f>
        <v>1</v>
      </c>
      <c r="E258" s="215">
        <v>20</v>
      </c>
      <c r="F258" s="214" t="s">
        <v>677</v>
      </c>
      <c r="G258" s="215" t="s">
        <v>202</v>
      </c>
      <c r="H258" s="216"/>
      <c r="I258" s="217"/>
      <c r="J258" s="217"/>
      <c r="K258" s="217"/>
      <c r="L258" s="217"/>
      <c r="M258" s="217"/>
      <c r="N258" s="217" t="s">
        <v>128</v>
      </c>
      <c r="O258" s="217"/>
      <c r="P258" s="217"/>
      <c r="Q258" s="217"/>
      <c r="R258" s="215"/>
      <c r="S258" s="219" t="s">
        <v>131</v>
      </c>
      <c r="T258" s="201" t="s">
        <v>134</v>
      </c>
      <c r="U258" s="220"/>
      <c r="V258" s="215" t="s">
        <v>678</v>
      </c>
    </row>
    <row r="259" spans="1:22" x14ac:dyDescent="0.2">
      <c r="A259" s="211" t="s">
        <v>687</v>
      </c>
      <c r="B259" s="212" t="s">
        <v>688</v>
      </c>
      <c r="C259" s="221">
        <v>3</v>
      </c>
      <c r="D259" s="203" t="str">
        <f>RIGHT(All_modules[[#This Row],[Code]], 1)</f>
        <v>1</v>
      </c>
      <c r="E259" s="215">
        <v>20</v>
      </c>
      <c r="F259" s="214" t="s">
        <v>677</v>
      </c>
      <c r="G259" s="215" t="s">
        <v>202</v>
      </c>
      <c r="H259" s="216"/>
      <c r="I259" s="217"/>
      <c r="J259" s="217"/>
      <c r="K259" s="217"/>
      <c r="L259" s="217"/>
      <c r="M259" s="217"/>
      <c r="N259" s="217"/>
      <c r="O259" s="217" t="s">
        <v>128</v>
      </c>
      <c r="P259" s="217"/>
      <c r="Q259" s="217"/>
      <c r="R259" s="215"/>
      <c r="S259" s="219"/>
      <c r="T259" s="201"/>
      <c r="U259" s="220" t="s">
        <v>583</v>
      </c>
      <c r="V259" s="215" t="s">
        <v>678</v>
      </c>
    </row>
    <row r="260" spans="1:22" x14ac:dyDescent="0.2">
      <c r="A260" s="211" t="s">
        <v>689</v>
      </c>
      <c r="B260" s="212" t="s">
        <v>690</v>
      </c>
      <c r="C260" s="221">
        <v>1</v>
      </c>
      <c r="D260" s="203" t="str">
        <f>RIGHT(All_modules[[#This Row],[Code]], 1)</f>
        <v>1</v>
      </c>
      <c r="E260" s="215">
        <v>20</v>
      </c>
      <c r="F260" s="214" t="s">
        <v>677</v>
      </c>
      <c r="G260" s="215"/>
      <c r="H260" s="216"/>
      <c r="I260" s="217"/>
      <c r="J260" s="217"/>
      <c r="K260" s="217"/>
      <c r="L260" s="217"/>
      <c r="M260" s="217"/>
      <c r="N260" s="217"/>
      <c r="O260" s="217"/>
      <c r="P260" s="217"/>
      <c r="Q260" s="217"/>
      <c r="R260" s="215" t="s">
        <v>128</v>
      </c>
      <c r="S260" s="219"/>
      <c r="T260" s="201"/>
      <c r="U260" s="220"/>
      <c r="V260" s="215"/>
    </row>
    <row r="261" spans="1:22" x14ac:dyDescent="0.2">
      <c r="A261" s="211" t="s">
        <v>691</v>
      </c>
      <c r="B261" s="212" t="s">
        <v>692</v>
      </c>
      <c r="C261" s="221">
        <v>1</v>
      </c>
      <c r="D261" s="203" t="str">
        <f>RIGHT(All_modules[[#This Row],[Code]], 1)</f>
        <v>2</v>
      </c>
      <c r="E261" s="215">
        <v>20</v>
      </c>
      <c r="F261" s="214" t="s">
        <v>677</v>
      </c>
      <c r="G261" s="219"/>
      <c r="H261" s="216"/>
      <c r="I261" s="217"/>
      <c r="J261" s="217"/>
      <c r="K261" s="217"/>
      <c r="L261" s="217"/>
      <c r="M261" s="217"/>
      <c r="N261" s="217"/>
      <c r="O261" s="217"/>
      <c r="P261" s="217"/>
      <c r="Q261" s="217"/>
      <c r="R261" s="215" t="s">
        <v>128</v>
      </c>
      <c r="S261" s="219"/>
      <c r="T261" s="201"/>
      <c r="U261" s="220"/>
      <c r="V261" s="215"/>
    </row>
    <row r="262" spans="1:22" x14ac:dyDescent="0.2">
      <c r="A262" s="211" t="s">
        <v>693</v>
      </c>
      <c r="B262" s="212" t="s">
        <v>694</v>
      </c>
      <c r="C262" s="213">
        <v>1</v>
      </c>
      <c r="D262" s="203" t="str">
        <f>RIGHT(All_modules[[#This Row],[Code]], 1)</f>
        <v>0</v>
      </c>
      <c r="E262" s="213">
        <v>20</v>
      </c>
      <c r="F262" s="214" t="s">
        <v>677</v>
      </c>
      <c r="G262" s="215"/>
      <c r="H262" s="216"/>
      <c r="I262" s="217"/>
      <c r="J262" s="217"/>
      <c r="K262" s="217"/>
      <c r="L262" s="217"/>
      <c r="M262" s="217"/>
      <c r="N262" s="217"/>
      <c r="O262" s="217"/>
      <c r="P262" s="217"/>
      <c r="Q262" s="217"/>
      <c r="R262" s="218" t="s">
        <v>128</v>
      </c>
      <c r="S262" s="219"/>
      <c r="T262" s="218"/>
      <c r="U262" s="220"/>
      <c r="V262" s="215"/>
    </row>
    <row r="263" spans="1:22" x14ac:dyDescent="0.2">
      <c r="A263" s="211" t="s">
        <v>695</v>
      </c>
      <c r="B263" s="212" t="s">
        <v>696</v>
      </c>
      <c r="C263" s="221">
        <v>2</v>
      </c>
      <c r="D263" s="203" t="str">
        <f>RIGHT(All_modules[[#This Row],[Code]], 1)</f>
        <v>0</v>
      </c>
      <c r="E263" s="215">
        <v>20</v>
      </c>
      <c r="F263" s="214" t="s">
        <v>677</v>
      </c>
      <c r="G263" s="215"/>
      <c r="H263" s="216"/>
      <c r="I263" s="217"/>
      <c r="J263" s="217"/>
      <c r="K263" s="217"/>
      <c r="L263" s="217"/>
      <c r="M263" s="217"/>
      <c r="N263" s="217"/>
      <c r="O263" s="217"/>
      <c r="P263" s="217"/>
      <c r="Q263" s="217"/>
      <c r="R263" s="215" t="s">
        <v>128</v>
      </c>
      <c r="S263" s="219"/>
      <c r="T263" s="201"/>
      <c r="U263" s="220"/>
      <c r="V263" s="215"/>
    </row>
    <row r="264" spans="1:22" x14ac:dyDescent="0.2">
      <c r="A264" s="211" t="s">
        <v>697</v>
      </c>
      <c r="B264" s="212" t="s">
        <v>698</v>
      </c>
      <c r="C264" s="213">
        <v>3</v>
      </c>
      <c r="D264" s="203" t="str">
        <f>RIGHT(All_modules[[#This Row],[Code]], 1)</f>
        <v>0</v>
      </c>
      <c r="E264" s="213">
        <v>20</v>
      </c>
      <c r="F264" s="214" t="s">
        <v>677</v>
      </c>
      <c r="G264" s="215"/>
      <c r="H264" s="216"/>
      <c r="I264" s="217"/>
      <c r="J264" s="217"/>
      <c r="K264" s="217"/>
      <c r="L264" s="217"/>
      <c r="M264" s="217"/>
      <c r="N264" s="217"/>
      <c r="O264" s="217"/>
      <c r="P264" s="217"/>
      <c r="Q264" s="217"/>
      <c r="R264" s="218" t="s">
        <v>128</v>
      </c>
      <c r="S264" s="219"/>
      <c r="T264" s="218"/>
      <c r="U264" s="220"/>
      <c r="V264" s="215"/>
    </row>
    <row r="265" spans="1:22" x14ac:dyDescent="0.2">
      <c r="A265" s="211" t="s">
        <v>699</v>
      </c>
      <c r="B265" s="212" t="s">
        <v>700</v>
      </c>
      <c r="C265" s="213">
        <v>1</v>
      </c>
      <c r="D265" s="203" t="str">
        <f>RIGHT(All_modules[[#This Row],[Code]], 1)</f>
        <v>1</v>
      </c>
      <c r="E265" s="213">
        <v>20</v>
      </c>
      <c r="F265" s="214" t="s">
        <v>701</v>
      </c>
      <c r="G265" s="215"/>
      <c r="H265" s="230"/>
      <c r="I265" s="217"/>
      <c r="J265" s="217"/>
      <c r="K265" s="217"/>
      <c r="L265" s="217" t="s">
        <v>128</v>
      </c>
      <c r="M265" s="217"/>
      <c r="N265" s="217"/>
      <c r="O265" s="217"/>
      <c r="P265" s="217"/>
      <c r="Q265" s="217"/>
      <c r="R265" s="218"/>
      <c r="S265" s="219" t="s">
        <v>166</v>
      </c>
      <c r="T265" s="218" t="s">
        <v>134</v>
      </c>
      <c r="U265" s="220"/>
      <c r="V265" s="215"/>
    </row>
    <row r="266" spans="1:22" x14ac:dyDescent="0.2">
      <c r="A266" s="228" t="s">
        <v>702</v>
      </c>
      <c r="B266" s="229" t="s">
        <v>703</v>
      </c>
      <c r="C266" s="213">
        <v>2</v>
      </c>
      <c r="D266" s="203" t="str">
        <f>RIGHT(All_modules[[#This Row],[Code]], 1)</f>
        <v>1</v>
      </c>
      <c r="E266" s="213">
        <v>20</v>
      </c>
      <c r="F266" s="214" t="s">
        <v>701</v>
      </c>
      <c r="G266" s="222" t="s">
        <v>202</v>
      </c>
      <c r="H266" s="230"/>
      <c r="I266" s="223"/>
      <c r="J266" s="223"/>
      <c r="K266" s="223"/>
      <c r="L266" s="223" t="s">
        <v>128</v>
      </c>
      <c r="M266" s="223"/>
      <c r="N266" s="223" t="s">
        <v>128</v>
      </c>
      <c r="O266" s="223"/>
      <c r="P266" s="223" t="s">
        <v>128</v>
      </c>
      <c r="Q266" s="223"/>
      <c r="R266" s="224"/>
      <c r="S266" s="219" t="s">
        <v>134</v>
      </c>
      <c r="T266" s="218"/>
      <c r="U266" s="220"/>
      <c r="V266" s="215"/>
    </row>
    <row r="267" spans="1:22" x14ac:dyDescent="0.2">
      <c r="A267" s="211" t="s">
        <v>704</v>
      </c>
      <c r="B267" s="212" t="s">
        <v>705</v>
      </c>
      <c r="C267" s="213">
        <v>2</v>
      </c>
      <c r="D267" s="203" t="str">
        <f>RIGHT(All_modules[[#This Row],[Code]], 1)</f>
        <v>2</v>
      </c>
      <c r="E267" s="213">
        <v>20</v>
      </c>
      <c r="F267" s="214" t="s">
        <v>701</v>
      </c>
      <c r="G267" s="222" t="s">
        <v>202</v>
      </c>
      <c r="H267" s="230"/>
      <c r="I267" s="223"/>
      <c r="J267" s="223"/>
      <c r="K267" s="223"/>
      <c r="L267" s="223" t="s">
        <v>128</v>
      </c>
      <c r="M267" s="223"/>
      <c r="N267" s="223"/>
      <c r="O267" s="223" t="s">
        <v>128</v>
      </c>
      <c r="P267" s="223"/>
      <c r="Q267" s="223"/>
      <c r="R267" s="224"/>
      <c r="S267" s="219"/>
      <c r="T267" s="218"/>
      <c r="U267" s="220"/>
      <c r="V267" s="215"/>
    </row>
    <row r="268" spans="1:22" x14ac:dyDescent="0.2">
      <c r="A268" s="211" t="s">
        <v>706</v>
      </c>
      <c r="B268" s="212" t="s">
        <v>707</v>
      </c>
      <c r="C268" s="213">
        <v>2</v>
      </c>
      <c r="D268" s="203" t="str">
        <f>RIGHT(All_modules[[#This Row],[Code]], 1)</f>
        <v>2</v>
      </c>
      <c r="E268" s="213">
        <v>20</v>
      </c>
      <c r="F268" s="214" t="s">
        <v>701</v>
      </c>
      <c r="G268" s="222" t="s">
        <v>202</v>
      </c>
      <c r="H268" s="230"/>
      <c r="I268" s="223"/>
      <c r="J268" s="223"/>
      <c r="K268" s="223"/>
      <c r="L268" s="223"/>
      <c r="M268" s="223"/>
      <c r="N268" s="223" t="s">
        <v>128</v>
      </c>
      <c r="O268" s="223"/>
      <c r="P268" s="223"/>
      <c r="Q268" s="223"/>
      <c r="R268" s="224"/>
      <c r="S268" s="219"/>
      <c r="T268" s="218"/>
      <c r="U268" s="220"/>
      <c r="V268" s="215"/>
    </row>
    <row r="269" spans="1:22" x14ac:dyDescent="0.2">
      <c r="A269" s="211" t="s">
        <v>708</v>
      </c>
      <c r="B269" s="212" t="s">
        <v>709</v>
      </c>
      <c r="C269" s="213">
        <v>2</v>
      </c>
      <c r="D269" s="203" t="str">
        <f>RIGHT(All_modules[[#This Row],[Code]], 1)</f>
        <v>1</v>
      </c>
      <c r="E269" s="213">
        <v>20</v>
      </c>
      <c r="F269" s="214" t="s">
        <v>701</v>
      </c>
      <c r="G269" s="215"/>
      <c r="H269" s="230"/>
      <c r="I269" s="217" t="s">
        <v>128</v>
      </c>
      <c r="J269" s="217"/>
      <c r="K269" s="217"/>
      <c r="L269" s="217"/>
      <c r="M269" s="217"/>
      <c r="N269" s="217" t="s">
        <v>128</v>
      </c>
      <c r="O269" s="217"/>
      <c r="P269" s="217"/>
      <c r="Q269" s="217"/>
      <c r="R269" s="218"/>
      <c r="S269" s="219" t="s">
        <v>137</v>
      </c>
      <c r="T269" s="218" t="s">
        <v>134</v>
      </c>
      <c r="U269" s="220"/>
      <c r="V269" s="215"/>
    </row>
    <row r="270" spans="1:22" x14ac:dyDescent="0.2">
      <c r="A270" s="211" t="s">
        <v>710</v>
      </c>
      <c r="B270" s="212" t="s">
        <v>711</v>
      </c>
      <c r="C270" s="213">
        <v>2</v>
      </c>
      <c r="D270" s="203" t="str">
        <f>RIGHT(All_modules[[#This Row],[Code]], 1)</f>
        <v>1</v>
      </c>
      <c r="E270" s="213">
        <v>20</v>
      </c>
      <c r="F270" s="214" t="s">
        <v>701</v>
      </c>
      <c r="G270" s="215" t="s">
        <v>202</v>
      </c>
      <c r="H270" s="230"/>
      <c r="I270" s="217"/>
      <c r="J270" s="217"/>
      <c r="K270" s="217"/>
      <c r="L270" s="217"/>
      <c r="M270" s="217"/>
      <c r="N270" s="217" t="s">
        <v>128</v>
      </c>
      <c r="O270" s="217"/>
      <c r="P270" s="217"/>
      <c r="Q270" s="217"/>
      <c r="R270" s="218"/>
      <c r="S270" s="219" t="s">
        <v>137</v>
      </c>
      <c r="T270" s="218" t="s">
        <v>134</v>
      </c>
      <c r="U270" s="220" t="s">
        <v>712</v>
      </c>
      <c r="V270" s="215"/>
    </row>
    <row r="271" spans="1:22" x14ac:dyDescent="0.2">
      <c r="A271" s="211" t="s">
        <v>713</v>
      </c>
      <c r="B271" s="212" t="s">
        <v>714</v>
      </c>
      <c r="C271" s="213">
        <v>2</v>
      </c>
      <c r="D271" s="203" t="str">
        <f>RIGHT(All_modules[[#This Row],[Code]], 1)</f>
        <v>2</v>
      </c>
      <c r="E271" s="213">
        <v>20</v>
      </c>
      <c r="F271" s="214" t="s">
        <v>701</v>
      </c>
      <c r="G271" s="215" t="s">
        <v>202</v>
      </c>
      <c r="H271" s="230"/>
      <c r="I271" s="217"/>
      <c r="J271" s="217"/>
      <c r="K271" s="217"/>
      <c r="L271" s="217"/>
      <c r="M271" s="217"/>
      <c r="N271" s="217" t="s">
        <v>128</v>
      </c>
      <c r="O271" s="217"/>
      <c r="P271" s="217"/>
      <c r="Q271" s="217"/>
      <c r="R271" s="218"/>
      <c r="S271" s="219" t="s">
        <v>137</v>
      </c>
      <c r="T271" s="218" t="s">
        <v>134</v>
      </c>
      <c r="U271" s="220"/>
      <c r="V271" s="215"/>
    </row>
    <row r="272" spans="1:22" x14ac:dyDescent="0.2">
      <c r="A272" s="211" t="s">
        <v>715</v>
      </c>
      <c r="B272" s="212" t="s">
        <v>389</v>
      </c>
      <c r="C272" s="213">
        <v>2</v>
      </c>
      <c r="D272" s="203" t="str">
        <f>RIGHT(All_modules[[#This Row],[Code]], 1)</f>
        <v>2</v>
      </c>
      <c r="E272" s="213">
        <v>20</v>
      </c>
      <c r="F272" s="214" t="s">
        <v>701</v>
      </c>
      <c r="G272" s="215" t="s">
        <v>202</v>
      </c>
      <c r="H272" s="230"/>
      <c r="I272" s="217"/>
      <c r="J272" s="217"/>
      <c r="K272" s="217"/>
      <c r="L272" s="217"/>
      <c r="M272" s="217"/>
      <c r="N272" s="217"/>
      <c r="O272" s="217" t="s">
        <v>128</v>
      </c>
      <c r="P272" s="217"/>
      <c r="Q272" s="217"/>
      <c r="R272" s="218"/>
      <c r="S272" s="219" t="s">
        <v>143</v>
      </c>
      <c r="T272" s="218" t="s">
        <v>134</v>
      </c>
      <c r="U272" s="220"/>
      <c r="V272" s="215"/>
    </row>
    <row r="273" spans="1:22" x14ac:dyDescent="0.2">
      <c r="A273" s="211" t="s">
        <v>716</v>
      </c>
      <c r="B273" s="212" t="s">
        <v>717</v>
      </c>
      <c r="C273" s="213">
        <v>3</v>
      </c>
      <c r="D273" s="203" t="str">
        <f>RIGHT(All_modules[[#This Row],[Code]], 1)</f>
        <v>1</v>
      </c>
      <c r="E273" s="213">
        <v>20</v>
      </c>
      <c r="F273" s="214" t="s">
        <v>701</v>
      </c>
      <c r="G273" s="215" t="s">
        <v>202</v>
      </c>
      <c r="H273" s="230"/>
      <c r="I273" s="217"/>
      <c r="J273" s="217"/>
      <c r="K273" s="217"/>
      <c r="L273" s="217"/>
      <c r="M273" s="217"/>
      <c r="N273" s="217" t="s">
        <v>128</v>
      </c>
      <c r="O273" s="217"/>
      <c r="P273" s="217"/>
      <c r="Q273" s="217"/>
      <c r="R273" s="218"/>
      <c r="S273" s="219" t="s">
        <v>137</v>
      </c>
      <c r="T273" s="218" t="s">
        <v>134</v>
      </c>
      <c r="U273" s="220"/>
      <c r="V273" s="215"/>
    </row>
    <row r="274" spans="1:22" x14ac:dyDescent="0.2">
      <c r="A274" s="211" t="s">
        <v>718</v>
      </c>
      <c r="B274" s="212" t="s">
        <v>719</v>
      </c>
      <c r="C274" s="213">
        <v>3</v>
      </c>
      <c r="D274" s="203" t="str">
        <f>RIGHT(All_modules[[#This Row],[Code]], 1)</f>
        <v>1</v>
      </c>
      <c r="E274" s="213">
        <v>20</v>
      </c>
      <c r="F274" s="214" t="s">
        <v>701</v>
      </c>
      <c r="G274" s="222" t="s">
        <v>202</v>
      </c>
      <c r="H274" s="230"/>
      <c r="I274" s="223"/>
      <c r="J274" s="223"/>
      <c r="K274" s="223"/>
      <c r="L274" s="223" t="s">
        <v>128</v>
      </c>
      <c r="M274" s="223"/>
      <c r="N274" s="223" t="s">
        <v>128</v>
      </c>
      <c r="O274" s="223"/>
      <c r="P274" s="223"/>
      <c r="Q274" s="223"/>
      <c r="R274" s="224"/>
      <c r="S274" s="219"/>
      <c r="T274" s="218"/>
      <c r="U274" s="220"/>
      <c r="V274" s="215"/>
    </row>
    <row r="275" spans="1:22" x14ac:dyDescent="0.2">
      <c r="A275" s="228" t="s">
        <v>720</v>
      </c>
      <c r="B275" s="229" t="s">
        <v>721</v>
      </c>
      <c r="C275" s="213">
        <v>3</v>
      </c>
      <c r="D275" s="203" t="str">
        <f>RIGHT(All_modules[[#This Row],[Code]], 1)</f>
        <v>2</v>
      </c>
      <c r="E275" s="213">
        <v>20</v>
      </c>
      <c r="F275" s="214" t="s">
        <v>701</v>
      </c>
      <c r="G275" s="222" t="s">
        <v>202</v>
      </c>
      <c r="H275" s="216"/>
      <c r="I275" s="223"/>
      <c r="J275" s="223"/>
      <c r="K275" s="223"/>
      <c r="L275" s="223"/>
      <c r="M275" s="223"/>
      <c r="N275" s="223" t="s">
        <v>128</v>
      </c>
      <c r="O275" s="223" t="s">
        <v>128</v>
      </c>
      <c r="P275" s="223"/>
      <c r="Q275" s="223"/>
      <c r="R275" s="224"/>
      <c r="S275" s="219" t="s">
        <v>274</v>
      </c>
      <c r="T275" s="218"/>
      <c r="U275" s="220"/>
      <c r="V275" s="215"/>
    </row>
    <row r="276" spans="1:22" x14ac:dyDescent="0.2">
      <c r="A276" s="211" t="s">
        <v>722</v>
      </c>
      <c r="B276" s="212" t="s">
        <v>723</v>
      </c>
      <c r="C276" s="213">
        <v>3</v>
      </c>
      <c r="D276" s="203" t="str">
        <f>RIGHT(All_modules[[#This Row],[Code]], 1)</f>
        <v>1</v>
      </c>
      <c r="E276" s="213">
        <v>20</v>
      </c>
      <c r="F276" s="214" t="s">
        <v>701</v>
      </c>
      <c r="G276" s="215" t="s">
        <v>202</v>
      </c>
      <c r="H276" s="230"/>
      <c r="I276" s="217"/>
      <c r="J276" s="217"/>
      <c r="K276" s="217"/>
      <c r="L276" s="217"/>
      <c r="M276" s="217"/>
      <c r="N276" s="217" t="s">
        <v>128</v>
      </c>
      <c r="O276" s="217"/>
      <c r="P276" s="217"/>
      <c r="Q276" s="217"/>
      <c r="R276" s="218"/>
      <c r="S276" s="219" t="s">
        <v>137</v>
      </c>
      <c r="T276" s="218" t="s">
        <v>134</v>
      </c>
      <c r="U276" s="220"/>
      <c r="V276" s="215"/>
    </row>
    <row r="277" spans="1:22" x14ac:dyDescent="0.2">
      <c r="A277" s="211" t="s">
        <v>724</v>
      </c>
      <c r="B277" s="212" t="s">
        <v>725</v>
      </c>
      <c r="C277" s="213">
        <v>3</v>
      </c>
      <c r="D277" s="203" t="str">
        <f>RIGHT(All_modules[[#This Row],[Code]], 1)</f>
        <v>1</v>
      </c>
      <c r="E277" s="213">
        <v>20</v>
      </c>
      <c r="F277" s="214" t="s">
        <v>701</v>
      </c>
      <c r="G277" s="215" t="s">
        <v>202</v>
      </c>
      <c r="H277" s="230"/>
      <c r="I277" s="217"/>
      <c r="J277" s="217"/>
      <c r="K277" s="217"/>
      <c r="L277" s="217"/>
      <c r="M277" s="217"/>
      <c r="N277" s="217" t="s">
        <v>128</v>
      </c>
      <c r="O277" s="217"/>
      <c r="P277" s="217"/>
      <c r="Q277" s="217"/>
      <c r="R277" s="218"/>
      <c r="S277" s="219" t="s">
        <v>137</v>
      </c>
      <c r="T277" s="218" t="s">
        <v>134</v>
      </c>
      <c r="U277" s="220"/>
      <c r="V277" s="215"/>
    </row>
    <row r="278" spans="1:22" x14ac:dyDescent="0.2">
      <c r="A278" s="211" t="s">
        <v>726</v>
      </c>
      <c r="B278" s="212" t="s">
        <v>727</v>
      </c>
      <c r="C278" s="213">
        <v>3</v>
      </c>
      <c r="D278" s="203" t="str">
        <f>RIGHT(All_modules[[#This Row],[Code]], 1)</f>
        <v>2</v>
      </c>
      <c r="E278" s="213">
        <v>20</v>
      </c>
      <c r="F278" s="214" t="s">
        <v>701</v>
      </c>
      <c r="G278" s="215" t="s">
        <v>202</v>
      </c>
      <c r="H278" s="230"/>
      <c r="I278" s="217"/>
      <c r="J278" s="217"/>
      <c r="K278" s="217"/>
      <c r="L278" s="217"/>
      <c r="M278" s="217"/>
      <c r="N278" s="217" t="s">
        <v>128</v>
      </c>
      <c r="O278" s="217"/>
      <c r="P278" s="217"/>
      <c r="Q278" s="217"/>
      <c r="R278" s="218"/>
      <c r="S278" s="219" t="s">
        <v>134</v>
      </c>
      <c r="T278" s="218" t="s">
        <v>166</v>
      </c>
      <c r="U278" s="220"/>
      <c r="V278" s="215"/>
    </row>
    <row r="279" spans="1:22" x14ac:dyDescent="0.2">
      <c r="A279" s="211" t="s">
        <v>728</v>
      </c>
      <c r="B279" s="212" t="s">
        <v>729</v>
      </c>
      <c r="C279" s="213">
        <v>1</v>
      </c>
      <c r="D279" s="203" t="str">
        <f>RIGHT(All_modules[[#This Row],[Code]], 1)</f>
        <v>2</v>
      </c>
      <c r="E279" s="213">
        <v>20</v>
      </c>
      <c r="F279" s="214" t="s">
        <v>730</v>
      </c>
      <c r="G279" s="215" t="s">
        <v>202</v>
      </c>
      <c r="H279" s="216"/>
      <c r="I279" s="217"/>
      <c r="J279" s="217"/>
      <c r="K279" s="217"/>
      <c r="L279" s="217"/>
      <c r="M279" s="217" t="s">
        <v>128</v>
      </c>
      <c r="N279" s="217"/>
      <c r="O279" s="217"/>
      <c r="P279" s="217"/>
      <c r="Q279" s="217"/>
      <c r="R279" s="218"/>
      <c r="S279" s="219" t="s">
        <v>304</v>
      </c>
      <c r="T279" s="218"/>
      <c r="U279" s="220"/>
      <c r="V279" s="215"/>
    </row>
    <row r="280" spans="1:22" x14ac:dyDescent="0.2">
      <c r="A280" s="211" t="s">
        <v>731</v>
      </c>
      <c r="B280" s="212" t="s">
        <v>732</v>
      </c>
      <c r="C280" s="213">
        <v>1</v>
      </c>
      <c r="D280" s="203" t="str">
        <f>RIGHT(All_modules[[#This Row],[Code]], 1)</f>
        <v>2</v>
      </c>
      <c r="E280" s="213">
        <v>20</v>
      </c>
      <c r="F280" s="214" t="s">
        <v>730</v>
      </c>
      <c r="G280" s="215" t="s">
        <v>202</v>
      </c>
      <c r="H280" s="216"/>
      <c r="I280" s="217" t="s">
        <v>128</v>
      </c>
      <c r="J280" s="217"/>
      <c r="K280" s="217" t="s">
        <v>128</v>
      </c>
      <c r="L280" s="217"/>
      <c r="M280" s="217"/>
      <c r="N280" s="217"/>
      <c r="O280" s="217"/>
      <c r="P280" s="217"/>
      <c r="Q280" s="217"/>
      <c r="R280" s="218"/>
      <c r="S280" s="219" t="s">
        <v>304</v>
      </c>
      <c r="T280" s="218" t="s">
        <v>401</v>
      </c>
      <c r="U280" s="220"/>
      <c r="V280" s="215"/>
    </row>
    <row r="281" spans="1:22" x14ac:dyDescent="0.2">
      <c r="A281" s="211" t="s">
        <v>733</v>
      </c>
      <c r="B281" s="212" t="s">
        <v>732</v>
      </c>
      <c r="C281" s="213">
        <v>1</v>
      </c>
      <c r="D281" s="203" t="str">
        <f>RIGHT(All_modules[[#This Row],[Code]], 1)</f>
        <v>2</v>
      </c>
      <c r="E281" s="213">
        <v>10</v>
      </c>
      <c r="F281" s="214" t="s">
        <v>730</v>
      </c>
      <c r="G281" s="222" t="s">
        <v>202</v>
      </c>
      <c r="H281" s="216"/>
      <c r="I281" s="223" t="s">
        <v>128</v>
      </c>
      <c r="J281" s="223"/>
      <c r="K281" s="223" t="s">
        <v>128</v>
      </c>
      <c r="L281" s="223"/>
      <c r="M281" s="223"/>
      <c r="N281" s="223"/>
      <c r="O281" s="223"/>
      <c r="P281" s="223"/>
      <c r="Q281" s="223"/>
      <c r="R281" s="224"/>
      <c r="S281" s="219"/>
      <c r="T281" s="218"/>
      <c r="U281" s="220"/>
      <c r="V281" s="215"/>
    </row>
    <row r="282" spans="1:22" x14ac:dyDescent="0.2">
      <c r="A282" s="211" t="s">
        <v>734</v>
      </c>
      <c r="B282" s="212" t="s">
        <v>735</v>
      </c>
      <c r="C282" s="213">
        <v>1</v>
      </c>
      <c r="D282" s="203" t="str">
        <f>RIGHT(All_modules[[#This Row],[Code]], 1)</f>
        <v>1</v>
      </c>
      <c r="E282" s="213">
        <v>20</v>
      </c>
      <c r="F282" s="214" t="s">
        <v>730</v>
      </c>
      <c r="G282" s="215" t="s">
        <v>202</v>
      </c>
      <c r="H282" s="216"/>
      <c r="I282" s="217"/>
      <c r="J282" s="217"/>
      <c r="K282" s="217"/>
      <c r="L282" s="217"/>
      <c r="M282" s="217" t="s">
        <v>128</v>
      </c>
      <c r="N282" s="217"/>
      <c r="O282" s="217"/>
      <c r="P282" s="217"/>
      <c r="Q282" s="217"/>
      <c r="R282" s="218"/>
      <c r="S282" s="219" t="s">
        <v>304</v>
      </c>
      <c r="T282" s="218" t="s">
        <v>345</v>
      </c>
      <c r="U282" s="220"/>
      <c r="V282" s="215"/>
    </row>
    <row r="283" spans="1:22" x14ac:dyDescent="0.2">
      <c r="A283" s="211" t="s">
        <v>736</v>
      </c>
      <c r="B283" s="212" t="s">
        <v>737</v>
      </c>
      <c r="C283" s="213">
        <v>1</v>
      </c>
      <c r="D283" s="203" t="str">
        <f>RIGHT(All_modules[[#This Row],[Code]], 1)</f>
        <v>2</v>
      </c>
      <c r="E283" s="213">
        <v>20</v>
      </c>
      <c r="F283" s="214" t="s">
        <v>730</v>
      </c>
      <c r="G283" s="215" t="s">
        <v>202</v>
      </c>
      <c r="H283" s="216"/>
      <c r="I283" s="217"/>
      <c r="J283" s="217"/>
      <c r="K283" s="217"/>
      <c r="L283" s="217"/>
      <c r="M283" s="217"/>
      <c r="N283" s="217"/>
      <c r="O283" s="217"/>
      <c r="P283" s="217" t="s">
        <v>128</v>
      </c>
      <c r="Q283" s="217"/>
      <c r="R283" s="218"/>
      <c r="S283" s="219"/>
      <c r="T283" s="218"/>
      <c r="U283" s="220"/>
      <c r="V283" s="215"/>
    </row>
    <row r="284" spans="1:22" x14ac:dyDescent="0.2">
      <c r="A284" s="211" t="s">
        <v>738</v>
      </c>
      <c r="B284" s="212" t="s">
        <v>739</v>
      </c>
      <c r="C284" s="221">
        <v>1</v>
      </c>
      <c r="D284" s="203" t="str">
        <f>RIGHT(All_modules[[#This Row],[Code]], 1)</f>
        <v>1</v>
      </c>
      <c r="E284" s="215">
        <v>20</v>
      </c>
      <c r="F284" s="214" t="s">
        <v>730</v>
      </c>
      <c r="G284" s="215" t="s">
        <v>202</v>
      </c>
      <c r="H284" s="216"/>
      <c r="I284" s="217"/>
      <c r="J284" s="217"/>
      <c r="K284" s="217"/>
      <c r="L284" s="217"/>
      <c r="M284" s="217" t="s">
        <v>128</v>
      </c>
      <c r="N284" s="217"/>
      <c r="O284" s="217"/>
      <c r="P284" s="217"/>
      <c r="Q284" s="217"/>
      <c r="R284" s="215"/>
      <c r="S284" s="219" t="s">
        <v>401</v>
      </c>
      <c r="T284" s="201" t="s">
        <v>172</v>
      </c>
      <c r="U284" s="220"/>
      <c r="V284" s="215"/>
    </row>
    <row r="285" spans="1:22" x14ac:dyDescent="0.2">
      <c r="A285" s="211" t="s">
        <v>740</v>
      </c>
      <c r="B285" s="212" t="s">
        <v>741</v>
      </c>
      <c r="C285" s="213">
        <v>2</v>
      </c>
      <c r="D285" s="203" t="str">
        <f>RIGHT(All_modules[[#This Row],[Code]], 1)</f>
        <v>2</v>
      </c>
      <c r="E285" s="213">
        <v>20</v>
      </c>
      <c r="F285" s="214" t="s">
        <v>730</v>
      </c>
      <c r="G285" s="215" t="s">
        <v>202</v>
      </c>
      <c r="H285" s="216"/>
      <c r="I285" s="217"/>
      <c r="J285" s="217"/>
      <c r="K285" s="217"/>
      <c r="L285" s="217"/>
      <c r="M285" s="217" t="s">
        <v>128</v>
      </c>
      <c r="N285" s="217"/>
      <c r="O285" s="217"/>
      <c r="P285" s="217"/>
      <c r="Q285" s="217"/>
      <c r="R285" s="218"/>
      <c r="S285" s="219" t="s">
        <v>304</v>
      </c>
      <c r="T285" s="218" t="s">
        <v>172</v>
      </c>
      <c r="U285" s="220"/>
      <c r="V285" s="215"/>
    </row>
    <row r="286" spans="1:22" x14ac:dyDescent="0.2">
      <c r="A286" s="211" t="s">
        <v>742</v>
      </c>
      <c r="B286" s="212" t="s">
        <v>743</v>
      </c>
      <c r="C286" s="221">
        <v>2</v>
      </c>
      <c r="D286" s="203" t="str">
        <f>RIGHT(All_modules[[#This Row],[Code]], 1)</f>
        <v>1</v>
      </c>
      <c r="E286" s="215">
        <v>20</v>
      </c>
      <c r="F286" s="214" t="s">
        <v>730</v>
      </c>
      <c r="G286" s="219" t="s">
        <v>202</v>
      </c>
      <c r="H286" s="216"/>
      <c r="I286" s="217"/>
      <c r="J286" s="217"/>
      <c r="K286" s="217"/>
      <c r="L286" s="217"/>
      <c r="M286" s="217"/>
      <c r="N286" s="217"/>
      <c r="O286" s="217"/>
      <c r="P286" s="217" t="s">
        <v>128</v>
      </c>
      <c r="Q286" s="217"/>
      <c r="R286" s="215"/>
      <c r="S286" s="219" t="s">
        <v>274</v>
      </c>
      <c r="T286" s="201" t="s">
        <v>401</v>
      </c>
      <c r="U286" s="220"/>
      <c r="V286" s="215"/>
    </row>
    <row r="287" spans="1:22" x14ac:dyDescent="0.2">
      <c r="A287" s="238" t="s">
        <v>744</v>
      </c>
      <c r="B287" s="202" t="s">
        <v>745</v>
      </c>
      <c r="C287" s="221">
        <v>2</v>
      </c>
      <c r="D287" s="203" t="str">
        <f>RIGHT(All_modules[[#This Row],[Code]], 1)</f>
        <v>2</v>
      </c>
      <c r="E287" s="215">
        <v>20</v>
      </c>
      <c r="F287" s="214" t="s">
        <v>730</v>
      </c>
      <c r="G287" s="219" t="s">
        <v>202</v>
      </c>
      <c r="H287" s="216"/>
      <c r="I287" s="217"/>
      <c r="J287" s="217"/>
      <c r="K287" s="217"/>
      <c r="L287" s="217"/>
      <c r="M287" s="217" t="s">
        <v>128</v>
      </c>
      <c r="N287" s="217"/>
      <c r="O287" s="217"/>
      <c r="P287" s="217"/>
      <c r="Q287" s="217"/>
      <c r="R287" s="215"/>
      <c r="S287" s="219" t="s">
        <v>265</v>
      </c>
      <c r="T287" s="201" t="s">
        <v>401</v>
      </c>
      <c r="U287" s="220"/>
      <c r="V287" s="215"/>
    </row>
    <row r="288" spans="1:22" x14ac:dyDescent="0.2">
      <c r="A288" s="238" t="s">
        <v>746</v>
      </c>
      <c r="B288" s="202" t="s">
        <v>747</v>
      </c>
      <c r="C288" s="221">
        <v>2</v>
      </c>
      <c r="D288" s="203" t="str">
        <f>RIGHT(All_modules[[#This Row],[Code]], 1)</f>
        <v>1</v>
      </c>
      <c r="E288" s="215">
        <v>20</v>
      </c>
      <c r="F288" s="214" t="s">
        <v>730</v>
      </c>
      <c r="G288" s="219" t="s">
        <v>202</v>
      </c>
      <c r="H288" s="216"/>
      <c r="I288" s="217"/>
      <c r="J288" s="217"/>
      <c r="K288" s="217"/>
      <c r="L288" s="217"/>
      <c r="M288" s="217" t="s">
        <v>128</v>
      </c>
      <c r="N288" s="217"/>
      <c r="O288" s="217"/>
      <c r="P288" s="217"/>
      <c r="Q288" s="217"/>
      <c r="R288" s="215"/>
      <c r="S288" s="219" t="s">
        <v>304</v>
      </c>
      <c r="T288" s="201"/>
      <c r="U288" s="220"/>
      <c r="V288" s="215"/>
    </row>
    <row r="289" spans="1:22" x14ac:dyDescent="0.2">
      <c r="A289" s="211" t="s">
        <v>748</v>
      </c>
      <c r="B289" s="212" t="s">
        <v>749</v>
      </c>
      <c r="C289" s="221">
        <v>2</v>
      </c>
      <c r="D289" s="203" t="str">
        <f>RIGHT(All_modules[[#This Row],[Code]], 1)</f>
        <v>1</v>
      </c>
      <c r="E289" s="215">
        <v>20</v>
      </c>
      <c r="F289" s="214" t="s">
        <v>730</v>
      </c>
      <c r="G289" s="219" t="s">
        <v>202</v>
      </c>
      <c r="H289" s="216"/>
      <c r="I289" s="217"/>
      <c r="J289" s="217"/>
      <c r="K289" s="217" t="s">
        <v>128</v>
      </c>
      <c r="L289" s="217"/>
      <c r="M289" s="217"/>
      <c r="N289" s="217"/>
      <c r="O289" s="217"/>
      <c r="P289" s="217"/>
      <c r="Q289" s="217"/>
      <c r="R289" s="215"/>
      <c r="S289" s="219" t="s">
        <v>512</v>
      </c>
      <c r="T289" s="201"/>
      <c r="U289" s="220"/>
      <c r="V289" s="215"/>
    </row>
    <row r="290" spans="1:22" x14ac:dyDescent="0.2">
      <c r="A290" s="211" t="s">
        <v>750</v>
      </c>
      <c r="B290" s="212" t="s">
        <v>749</v>
      </c>
      <c r="C290" s="213">
        <v>3</v>
      </c>
      <c r="D290" s="203" t="str">
        <f>RIGHT(All_modules[[#This Row],[Code]], 1)</f>
        <v>1</v>
      </c>
      <c r="E290" s="213">
        <v>20</v>
      </c>
      <c r="F290" s="214" t="s">
        <v>730</v>
      </c>
      <c r="G290" s="215" t="s">
        <v>202</v>
      </c>
      <c r="H290" s="216"/>
      <c r="I290" s="217"/>
      <c r="J290" s="217"/>
      <c r="K290" s="217" t="s">
        <v>128</v>
      </c>
      <c r="L290" s="217"/>
      <c r="M290" s="217"/>
      <c r="N290" s="217"/>
      <c r="O290" s="217"/>
      <c r="P290" s="217"/>
      <c r="Q290" s="217"/>
      <c r="R290" s="218"/>
      <c r="S290" s="219" t="s">
        <v>512</v>
      </c>
      <c r="T290" s="218" t="s">
        <v>172</v>
      </c>
      <c r="U290" s="220"/>
      <c r="V290" s="215"/>
    </row>
    <row r="291" spans="1:22" x14ac:dyDescent="0.2">
      <c r="A291" s="211" t="s">
        <v>751</v>
      </c>
      <c r="B291" s="212" t="s">
        <v>752</v>
      </c>
      <c r="C291" s="213">
        <v>3</v>
      </c>
      <c r="D291" s="203" t="str">
        <f>RIGHT(All_modules[[#This Row],[Code]], 1)</f>
        <v>2</v>
      </c>
      <c r="E291" s="213">
        <v>20</v>
      </c>
      <c r="F291" s="214" t="s">
        <v>730</v>
      </c>
      <c r="G291" s="222" t="s">
        <v>202</v>
      </c>
      <c r="H291" s="216"/>
      <c r="I291" s="223"/>
      <c r="J291" s="223" t="s">
        <v>128</v>
      </c>
      <c r="K291" s="223" t="s">
        <v>128</v>
      </c>
      <c r="L291" s="223"/>
      <c r="M291" s="223"/>
      <c r="N291" s="223"/>
      <c r="O291" s="223"/>
      <c r="P291" s="223"/>
      <c r="Q291" s="223"/>
      <c r="R291" s="224"/>
      <c r="S291" s="219"/>
      <c r="T291" s="218"/>
      <c r="U291" s="220"/>
      <c r="V291" s="215"/>
    </row>
    <row r="292" spans="1:22" x14ac:dyDescent="0.2">
      <c r="A292" s="211" t="s">
        <v>753</v>
      </c>
      <c r="B292" s="212" t="s">
        <v>754</v>
      </c>
      <c r="C292" s="213">
        <v>3</v>
      </c>
      <c r="D292" s="203" t="str">
        <f>RIGHT(All_modules[[#This Row],[Code]], 1)</f>
        <v>2</v>
      </c>
      <c r="E292" s="213">
        <v>20</v>
      </c>
      <c r="F292" s="247" t="s">
        <v>730</v>
      </c>
      <c r="G292" s="222" t="s">
        <v>202</v>
      </c>
      <c r="H292" s="216"/>
      <c r="I292" s="225"/>
      <c r="J292" s="225"/>
      <c r="K292" s="225"/>
      <c r="L292" s="225" t="s">
        <v>128</v>
      </c>
      <c r="M292" s="225" t="s">
        <v>128</v>
      </c>
      <c r="N292" s="225"/>
      <c r="O292" s="225"/>
      <c r="P292" s="225"/>
      <c r="Q292" s="225"/>
      <c r="R292" s="248"/>
      <c r="S292" s="249"/>
      <c r="T292" s="250"/>
      <c r="U292" s="251"/>
      <c r="V292" s="252"/>
    </row>
    <row r="293" spans="1:22" x14ac:dyDescent="0.2">
      <c r="A293" s="211" t="s">
        <v>755</v>
      </c>
      <c r="B293" s="212" t="s">
        <v>756</v>
      </c>
      <c r="C293" s="213">
        <v>3</v>
      </c>
      <c r="D293" s="203" t="str">
        <f>RIGHT(All_modules[[#This Row],[Code]], 1)</f>
        <v>1</v>
      </c>
      <c r="E293" s="213">
        <v>20</v>
      </c>
      <c r="F293" s="214" t="s">
        <v>730</v>
      </c>
      <c r="G293" s="222" t="s">
        <v>202</v>
      </c>
      <c r="H293" s="216"/>
      <c r="I293" s="223"/>
      <c r="J293" s="223"/>
      <c r="K293" s="223"/>
      <c r="L293" s="223" t="s">
        <v>128</v>
      </c>
      <c r="M293" s="223"/>
      <c r="N293" s="223"/>
      <c r="O293" s="223" t="s">
        <v>128</v>
      </c>
      <c r="P293" s="223"/>
      <c r="Q293" s="223"/>
      <c r="R293" s="224"/>
      <c r="S293" s="219"/>
      <c r="T293" s="218"/>
      <c r="U293" s="220"/>
      <c r="V293" s="215"/>
    </row>
    <row r="294" spans="1:22" x14ac:dyDescent="0.2">
      <c r="A294" s="245" t="s">
        <v>757</v>
      </c>
      <c r="B294" s="246" t="s">
        <v>758</v>
      </c>
      <c r="C294" s="213">
        <v>3</v>
      </c>
      <c r="D294" s="203" t="str">
        <f>RIGHT(All_modules[[#This Row],[Code]], 1)</f>
        <v>1</v>
      </c>
      <c r="E294" s="213">
        <v>20</v>
      </c>
      <c r="F294" s="214" t="s">
        <v>730</v>
      </c>
      <c r="G294" s="215" t="s">
        <v>202</v>
      </c>
      <c r="H294" s="216"/>
      <c r="I294" s="223"/>
      <c r="J294" s="223"/>
      <c r="K294" s="223"/>
      <c r="L294" s="223"/>
      <c r="M294" s="223" t="s">
        <v>128</v>
      </c>
      <c r="N294" s="223"/>
      <c r="O294" s="223"/>
      <c r="P294" s="223" t="s">
        <v>128</v>
      </c>
      <c r="Q294" s="223"/>
      <c r="R294" s="224"/>
      <c r="S294" s="219" t="s">
        <v>274</v>
      </c>
      <c r="T294" s="218"/>
      <c r="U294" s="220"/>
      <c r="V294" s="215"/>
    </row>
    <row r="295" spans="1:22" x14ac:dyDescent="0.2">
      <c r="A295" s="245" t="s">
        <v>759</v>
      </c>
      <c r="B295" s="246" t="s">
        <v>760</v>
      </c>
      <c r="C295" s="213">
        <v>3</v>
      </c>
      <c r="D295" s="203" t="str">
        <f>RIGHT(All_modules[[#This Row],[Code]], 1)</f>
        <v>2</v>
      </c>
      <c r="E295" s="213">
        <v>20</v>
      </c>
      <c r="F295" s="214" t="s">
        <v>730</v>
      </c>
      <c r="G295" s="215" t="s">
        <v>202</v>
      </c>
      <c r="H295" s="216"/>
      <c r="I295" s="223"/>
      <c r="J295" s="223"/>
      <c r="K295" s="223"/>
      <c r="L295" s="223"/>
      <c r="M295" s="223" t="s">
        <v>128</v>
      </c>
      <c r="N295" s="223"/>
      <c r="O295" s="223"/>
      <c r="P295" s="223"/>
      <c r="Q295" s="223"/>
      <c r="R295" s="224"/>
      <c r="S295" s="219"/>
      <c r="T295" s="218"/>
      <c r="U295" s="220"/>
      <c r="V295" s="215"/>
    </row>
    <row r="296" spans="1:22" x14ac:dyDescent="0.2">
      <c r="A296" s="211" t="s">
        <v>761</v>
      </c>
      <c r="B296" s="212" t="s">
        <v>762</v>
      </c>
      <c r="C296" s="213">
        <v>1</v>
      </c>
      <c r="D296" s="203" t="str">
        <f>RIGHT(All_modules[[#This Row],[Code]], 1)</f>
        <v>2</v>
      </c>
      <c r="E296" s="213">
        <v>20</v>
      </c>
      <c r="F296" s="214" t="s">
        <v>763</v>
      </c>
      <c r="G296" s="215"/>
      <c r="H296" s="216">
        <v>5</v>
      </c>
      <c r="I296" s="217"/>
      <c r="J296" s="217"/>
      <c r="K296" s="217"/>
      <c r="L296" s="217" t="s">
        <v>128</v>
      </c>
      <c r="M296" s="217"/>
      <c r="N296" s="217"/>
      <c r="O296" s="217"/>
      <c r="P296" s="217"/>
      <c r="Q296" s="217"/>
      <c r="R296" s="218"/>
      <c r="S296" s="219" t="s">
        <v>225</v>
      </c>
      <c r="T296" s="218"/>
      <c r="U296" s="220"/>
      <c r="V296" s="215"/>
    </row>
    <row r="297" spans="1:22" x14ac:dyDescent="0.2">
      <c r="A297" s="211" t="s">
        <v>764</v>
      </c>
      <c r="B297" s="212" t="s">
        <v>765</v>
      </c>
      <c r="C297" s="213">
        <v>1</v>
      </c>
      <c r="D297" s="203" t="str">
        <f>RIGHT(All_modules[[#This Row],[Code]], 1)</f>
        <v>1</v>
      </c>
      <c r="E297" s="213">
        <v>20</v>
      </c>
      <c r="F297" s="214" t="s">
        <v>763</v>
      </c>
      <c r="G297" s="215"/>
      <c r="H297" s="216">
        <v>5</v>
      </c>
      <c r="I297" s="217"/>
      <c r="J297" s="217"/>
      <c r="K297" s="217"/>
      <c r="L297" s="217" t="s">
        <v>128</v>
      </c>
      <c r="M297" s="217"/>
      <c r="N297" s="217"/>
      <c r="O297" s="217"/>
      <c r="P297" s="217"/>
      <c r="Q297" s="217"/>
      <c r="R297" s="218"/>
      <c r="S297" s="219" t="s">
        <v>766</v>
      </c>
      <c r="T297" s="218"/>
      <c r="U297" s="220"/>
      <c r="V297" s="215"/>
    </row>
    <row r="298" spans="1:22" x14ac:dyDescent="0.2">
      <c r="A298" s="211" t="s">
        <v>767</v>
      </c>
      <c r="B298" s="212" t="s">
        <v>768</v>
      </c>
      <c r="C298" s="213">
        <v>1</v>
      </c>
      <c r="D298" s="203" t="str">
        <f>RIGHT(All_modules[[#This Row],[Code]], 1)</f>
        <v>2</v>
      </c>
      <c r="E298" s="213">
        <v>20</v>
      </c>
      <c r="F298" s="214" t="s">
        <v>763</v>
      </c>
      <c r="G298" s="215"/>
      <c r="H298" s="216">
        <v>5</v>
      </c>
      <c r="I298" s="217"/>
      <c r="J298" s="217"/>
      <c r="K298" s="217"/>
      <c r="L298" s="217" t="s">
        <v>128</v>
      </c>
      <c r="M298" s="217"/>
      <c r="N298" s="217"/>
      <c r="O298" s="217"/>
      <c r="P298" s="217"/>
      <c r="Q298" s="217"/>
      <c r="R298" s="218"/>
      <c r="S298" s="219" t="s">
        <v>172</v>
      </c>
      <c r="T298" s="218"/>
      <c r="U298" s="220"/>
      <c r="V298" s="215"/>
    </row>
    <row r="299" spans="1:22" x14ac:dyDescent="0.2">
      <c r="A299" s="228" t="s">
        <v>769</v>
      </c>
      <c r="B299" s="253" t="s">
        <v>770</v>
      </c>
      <c r="C299" s="221">
        <v>1</v>
      </c>
      <c r="D299" s="203" t="str">
        <f>RIGHT(All_modules[[#This Row],[Code]], 1)</f>
        <v>2</v>
      </c>
      <c r="E299" s="215">
        <v>20</v>
      </c>
      <c r="F299" s="214" t="s">
        <v>763</v>
      </c>
      <c r="G299" s="227"/>
      <c r="H299" s="216"/>
      <c r="I299" s="223"/>
      <c r="J299" s="223"/>
      <c r="K299" s="223"/>
      <c r="L299" s="223" t="s">
        <v>128</v>
      </c>
      <c r="M299" s="223" t="s">
        <v>128</v>
      </c>
      <c r="N299" s="223"/>
      <c r="O299" s="223"/>
      <c r="P299" s="223"/>
      <c r="Q299" s="223"/>
      <c r="R299" s="222"/>
      <c r="S299" s="219" t="s">
        <v>206</v>
      </c>
      <c r="T299" s="201"/>
      <c r="U299" s="220"/>
      <c r="V299" s="215"/>
    </row>
    <row r="300" spans="1:22" x14ac:dyDescent="0.2">
      <c r="A300" s="211" t="s">
        <v>771</v>
      </c>
      <c r="B300" s="213" t="s">
        <v>772</v>
      </c>
      <c r="C300" s="221">
        <v>2</v>
      </c>
      <c r="D300" s="203" t="str">
        <f>RIGHT(All_modules[[#This Row],[Code]], 1)</f>
        <v>1</v>
      </c>
      <c r="E300" s="215">
        <v>20</v>
      </c>
      <c r="F300" s="214" t="s">
        <v>763</v>
      </c>
      <c r="G300" s="219"/>
      <c r="H300" s="216">
        <v>5</v>
      </c>
      <c r="I300" s="217" t="s">
        <v>128</v>
      </c>
      <c r="J300" s="217"/>
      <c r="K300" s="217"/>
      <c r="L300" s="217"/>
      <c r="M300" s="217"/>
      <c r="N300" s="217"/>
      <c r="O300" s="217"/>
      <c r="P300" s="217"/>
      <c r="Q300" s="217"/>
      <c r="R300" s="215"/>
      <c r="S300" s="219" t="s">
        <v>156</v>
      </c>
      <c r="T300" s="201"/>
      <c r="U300" s="220"/>
      <c r="V300" s="215"/>
    </row>
    <row r="301" spans="1:22" x14ac:dyDescent="0.2">
      <c r="A301" s="228" t="s">
        <v>773</v>
      </c>
      <c r="B301" s="253" t="s">
        <v>774</v>
      </c>
      <c r="C301" s="221">
        <v>2</v>
      </c>
      <c r="D301" s="203" t="str">
        <f>RIGHT(All_modules[[#This Row],[Code]], 1)</f>
        <v>2</v>
      </c>
      <c r="E301" s="215">
        <v>20</v>
      </c>
      <c r="F301" s="214" t="s">
        <v>763</v>
      </c>
      <c r="G301" s="227"/>
      <c r="H301" s="216"/>
      <c r="I301" s="223"/>
      <c r="J301" s="223"/>
      <c r="K301" s="223"/>
      <c r="L301" s="223" t="s">
        <v>128</v>
      </c>
      <c r="M301" s="223"/>
      <c r="N301" s="223"/>
      <c r="O301" s="223"/>
      <c r="P301" s="223"/>
      <c r="Q301" s="223"/>
      <c r="R301" s="222"/>
      <c r="S301" s="219"/>
      <c r="T301" s="201"/>
      <c r="U301" s="220"/>
      <c r="V301" s="215"/>
    </row>
    <row r="302" spans="1:22" x14ac:dyDescent="0.2">
      <c r="A302" s="211" t="s">
        <v>775</v>
      </c>
      <c r="B302" s="213" t="s">
        <v>762</v>
      </c>
      <c r="C302" s="221">
        <v>2</v>
      </c>
      <c r="D302" s="203" t="str">
        <f>RIGHT(All_modules[[#This Row],[Code]], 1)</f>
        <v>2</v>
      </c>
      <c r="E302" s="215">
        <v>20</v>
      </c>
      <c r="F302" s="214" t="s">
        <v>763</v>
      </c>
      <c r="G302" s="219"/>
      <c r="H302" s="216">
        <v>5</v>
      </c>
      <c r="I302" s="217"/>
      <c r="J302" s="217"/>
      <c r="K302" s="217"/>
      <c r="L302" s="217" t="s">
        <v>128</v>
      </c>
      <c r="M302" s="217"/>
      <c r="N302" s="217"/>
      <c r="O302" s="217"/>
      <c r="P302" s="217"/>
      <c r="Q302" s="217"/>
      <c r="R302" s="215"/>
      <c r="S302" s="219" t="s">
        <v>225</v>
      </c>
      <c r="T302" s="201"/>
      <c r="U302" s="220"/>
      <c r="V302" s="215"/>
    </row>
    <row r="303" spans="1:22" x14ac:dyDescent="0.2">
      <c r="A303" s="228" t="s">
        <v>776</v>
      </c>
      <c r="B303" s="229" t="s">
        <v>777</v>
      </c>
      <c r="C303" s="213">
        <v>2</v>
      </c>
      <c r="D303" s="203" t="str">
        <f>RIGHT(All_modules[[#This Row],[Code]], 1)</f>
        <v>1</v>
      </c>
      <c r="E303" s="213">
        <v>20</v>
      </c>
      <c r="F303" s="214" t="s">
        <v>763</v>
      </c>
      <c r="G303" s="222"/>
      <c r="H303" s="216"/>
      <c r="I303" s="223"/>
      <c r="J303" s="223"/>
      <c r="K303" s="223"/>
      <c r="L303" s="223" t="s">
        <v>128</v>
      </c>
      <c r="M303" s="223"/>
      <c r="N303" s="223"/>
      <c r="O303" s="223"/>
      <c r="P303" s="223"/>
      <c r="Q303" s="223"/>
      <c r="R303" s="224"/>
      <c r="S303" s="219" t="s">
        <v>304</v>
      </c>
      <c r="T303" s="218"/>
      <c r="U303" s="220"/>
      <c r="V303" s="215"/>
    </row>
    <row r="304" spans="1:22" x14ac:dyDescent="0.2">
      <c r="A304" s="211" t="s">
        <v>778</v>
      </c>
      <c r="B304" s="212" t="s">
        <v>779</v>
      </c>
      <c r="C304" s="213">
        <v>3</v>
      </c>
      <c r="D304" s="203" t="str">
        <f>RIGHT(All_modules[[#This Row],[Code]], 1)</f>
        <v>1</v>
      </c>
      <c r="E304" s="213">
        <v>20</v>
      </c>
      <c r="F304" s="214" t="s">
        <v>763</v>
      </c>
      <c r="G304" s="222" t="s">
        <v>202</v>
      </c>
      <c r="H304" s="216"/>
      <c r="I304" s="223"/>
      <c r="J304" s="223"/>
      <c r="K304" s="223"/>
      <c r="L304" s="223"/>
      <c r="M304" s="223" t="s">
        <v>128</v>
      </c>
      <c r="N304" s="223"/>
      <c r="O304" s="223"/>
      <c r="P304" s="223"/>
      <c r="Q304" s="223"/>
      <c r="R304" s="224"/>
      <c r="S304" s="219"/>
      <c r="T304" s="218"/>
      <c r="U304" s="220"/>
      <c r="V304" s="215"/>
    </row>
    <row r="305" spans="1:22" x14ac:dyDescent="0.2">
      <c r="A305" s="228" t="s">
        <v>780</v>
      </c>
      <c r="B305" s="229" t="s">
        <v>781</v>
      </c>
      <c r="C305" s="213">
        <v>3</v>
      </c>
      <c r="D305" s="203" t="str">
        <f>RIGHT(All_modules[[#This Row],[Code]], 1)</f>
        <v>2</v>
      </c>
      <c r="E305" s="213">
        <v>20</v>
      </c>
      <c r="F305" s="214" t="s">
        <v>763</v>
      </c>
      <c r="G305" s="222"/>
      <c r="H305" s="216"/>
      <c r="I305" s="223"/>
      <c r="J305" s="223"/>
      <c r="K305" s="223"/>
      <c r="L305" s="223" t="s">
        <v>128</v>
      </c>
      <c r="M305" s="223"/>
      <c r="N305" s="223"/>
      <c r="O305" s="223"/>
      <c r="P305" s="223"/>
      <c r="Q305" s="223"/>
      <c r="R305" s="224"/>
      <c r="S305" s="219"/>
      <c r="T305" s="218"/>
      <c r="U305" s="220"/>
      <c r="V305" s="215"/>
    </row>
    <row r="306" spans="1:22" x14ac:dyDescent="0.2">
      <c r="A306" s="211" t="s">
        <v>782</v>
      </c>
      <c r="B306" s="212" t="s">
        <v>783</v>
      </c>
      <c r="C306" s="221">
        <v>3</v>
      </c>
      <c r="D306" s="203" t="str">
        <f>RIGHT(All_modules[[#This Row],[Code]], 1)</f>
        <v>2</v>
      </c>
      <c r="E306" s="215">
        <v>20</v>
      </c>
      <c r="F306" s="214" t="s">
        <v>763</v>
      </c>
      <c r="G306" s="227" t="s">
        <v>202</v>
      </c>
      <c r="H306" s="216"/>
      <c r="I306" s="223"/>
      <c r="J306" s="223"/>
      <c r="K306" s="223"/>
      <c r="L306" s="223"/>
      <c r="M306" s="223"/>
      <c r="N306" s="223"/>
      <c r="O306" s="223"/>
      <c r="P306" s="223" t="s">
        <v>128</v>
      </c>
      <c r="Q306" s="223"/>
      <c r="R306" s="222"/>
      <c r="S306" s="219"/>
      <c r="T306" s="201"/>
      <c r="U306" s="220"/>
      <c r="V306" s="215"/>
    </row>
    <row r="307" spans="1:22" x14ac:dyDescent="0.2">
      <c r="A307" s="211" t="s">
        <v>784</v>
      </c>
      <c r="B307" s="212" t="s">
        <v>785</v>
      </c>
      <c r="C307" s="213">
        <v>1</v>
      </c>
      <c r="D307" s="203" t="str">
        <f>RIGHT(All_modules[[#This Row],[Code]], 1)</f>
        <v>1</v>
      </c>
      <c r="E307" s="213">
        <v>10</v>
      </c>
      <c r="F307" s="214" t="s">
        <v>786</v>
      </c>
      <c r="G307" s="222"/>
      <c r="H307" s="216"/>
      <c r="I307" s="223" t="s">
        <v>128</v>
      </c>
      <c r="J307" s="223" t="s">
        <v>128</v>
      </c>
      <c r="K307" s="223"/>
      <c r="L307" s="223"/>
      <c r="M307" s="223"/>
      <c r="N307" s="223"/>
      <c r="O307" s="223"/>
      <c r="P307" s="223"/>
      <c r="Q307" s="223"/>
      <c r="R307" s="224"/>
      <c r="S307" s="219" t="s">
        <v>143</v>
      </c>
      <c r="T307" s="218"/>
      <c r="U307" s="220"/>
      <c r="V307" s="215"/>
    </row>
    <row r="308" spans="1:22" x14ac:dyDescent="0.2">
      <c r="A308" s="211" t="s">
        <v>787</v>
      </c>
      <c r="B308" s="212" t="s">
        <v>788</v>
      </c>
      <c r="C308" s="213">
        <v>1</v>
      </c>
      <c r="D308" s="203" t="str">
        <f>RIGHT(All_modules[[#This Row],[Code]], 1)</f>
        <v>2</v>
      </c>
      <c r="E308" s="213">
        <v>10</v>
      </c>
      <c r="F308" s="214" t="s">
        <v>786</v>
      </c>
      <c r="G308" s="222"/>
      <c r="H308" s="216"/>
      <c r="I308" s="223"/>
      <c r="J308" s="223"/>
      <c r="K308" s="223" t="s">
        <v>128</v>
      </c>
      <c r="L308" s="223"/>
      <c r="M308" s="223"/>
      <c r="N308" s="223"/>
      <c r="O308" s="223"/>
      <c r="P308" s="223"/>
      <c r="Q308" s="223"/>
      <c r="R308" s="224"/>
      <c r="S308" s="219" t="s">
        <v>512</v>
      </c>
      <c r="T308" s="218" t="s">
        <v>143</v>
      </c>
      <c r="U308" s="220"/>
      <c r="V308" s="215"/>
    </row>
    <row r="309" spans="1:22" x14ac:dyDescent="0.2">
      <c r="A309" s="211" t="s">
        <v>789</v>
      </c>
      <c r="B309" s="212" t="s">
        <v>785</v>
      </c>
      <c r="C309" s="213">
        <v>1</v>
      </c>
      <c r="D309" s="203" t="str">
        <f>RIGHT(All_modules[[#This Row],[Code]], 1)</f>
        <v>1</v>
      </c>
      <c r="E309" s="213">
        <v>20</v>
      </c>
      <c r="F309" s="214" t="s">
        <v>786</v>
      </c>
      <c r="G309" s="222"/>
      <c r="H309" s="216"/>
      <c r="I309" s="223" t="s">
        <v>128</v>
      </c>
      <c r="J309" s="223" t="s">
        <v>128</v>
      </c>
      <c r="K309" s="223"/>
      <c r="L309" s="223"/>
      <c r="M309" s="223"/>
      <c r="N309" s="223"/>
      <c r="O309" s="223"/>
      <c r="P309" s="223"/>
      <c r="Q309" s="223"/>
      <c r="R309" s="224"/>
      <c r="S309" s="219" t="s">
        <v>143</v>
      </c>
      <c r="T309" s="218"/>
      <c r="U309" s="220"/>
      <c r="V309" s="215"/>
    </row>
    <row r="310" spans="1:22" x14ac:dyDescent="0.2">
      <c r="A310" s="211" t="s">
        <v>790</v>
      </c>
      <c r="B310" s="212" t="s">
        <v>788</v>
      </c>
      <c r="C310" s="213">
        <v>1</v>
      </c>
      <c r="D310" s="203" t="str">
        <f>RIGHT(All_modules[[#This Row],[Code]], 1)</f>
        <v>2</v>
      </c>
      <c r="E310" s="213">
        <v>20</v>
      </c>
      <c r="F310" s="214" t="s">
        <v>786</v>
      </c>
      <c r="G310" s="222"/>
      <c r="H310" s="216"/>
      <c r="I310" s="223"/>
      <c r="J310" s="223"/>
      <c r="K310" s="223" t="s">
        <v>128</v>
      </c>
      <c r="L310" s="223"/>
      <c r="M310" s="223"/>
      <c r="N310" s="223"/>
      <c r="O310" s="223"/>
      <c r="P310" s="223"/>
      <c r="Q310" s="223"/>
      <c r="R310" s="224"/>
      <c r="S310" s="219" t="s">
        <v>512</v>
      </c>
      <c r="T310" s="218" t="s">
        <v>143</v>
      </c>
      <c r="U310" s="220"/>
      <c r="V310" s="215"/>
    </row>
    <row r="311" spans="1:22" x14ac:dyDescent="0.2">
      <c r="A311" s="211" t="s">
        <v>791</v>
      </c>
      <c r="B311" s="212" t="s">
        <v>792</v>
      </c>
      <c r="C311" s="213">
        <v>2</v>
      </c>
      <c r="D311" s="203" t="str">
        <f>RIGHT(All_modules[[#This Row],[Code]], 1)</f>
        <v>1</v>
      </c>
      <c r="E311" s="213">
        <v>10</v>
      </c>
      <c r="F311" s="214" t="s">
        <v>786</v>
      </c>
      <c r="G311" s="222"/>
      <c r="H311" s="216"/>
      <c r="I311" s="223"/>
      <c r="J311" s="223"/>
      <c r="K311" s="223" t="s">
        <v>128</v>
      </c>
      <c r="L311" s="223"/>
      <c r="M311" s="223" t="s">
        <v>128</v>
      </c>
      <c r="N311" s="223"/>
      <c r="O311" s="223"/>
      <c r="P311" s="223"/>
      <c r="Q311" s="223"/>
      <c r="R311" s="224"/>
      <c r="S311" s="219" t="s">
        <v>512</v>
      </c>
      <c r="T311" s="218" t="s">
        <v>143</v>
      </c>
      <c r="U311" s="220"/>
      <c r="V311" s="215"/>
    </row>
    <row r="312" spans="1:22" x14ac:dyDescent="0.2">
      <c r="A312" s="211" t="s">
        <v>793</v>
      </c>
      <c r="B312" s="212" t="s">
        <v>792</v>
      </c>
      <c r="C312" s="213">
        <v>2</v>
      </c>
      <c r="D312" s="203" t="str">
        <f>RIGHT(All_modules[[#This Row],[Code]], 1)</f>
        <v>1</v>
      </c>
      <c r="E312" s="213">
        <v>20</v>
      </c>
      <c r="F312" s="214" t="s">
        <v>786</v>
      </c>
      <c r="G312" s="222"/>
      <c r="H312" s="216"/>
      <c r="I312" s="223"/>
      <c r="J312" s="223"/>
      <c r="K312" s="223" t="s">
        <v>128</v>
      </c>
      <c r="L312" s="223"/>
      <c r="M312" s="223" t="s">
        <v>128</v>
      </c>
      <c r="N312" s="223"/>
      <c r="O312" s="223"/>
      <c r="P312" s="223"/>
      <c r="Q312" s="223"/>
      <c r="R312" s="224"/>
      <c r="S312" s="219" t="s">
        <v>512</v>
      </c>
      <c r="T312" s="218" t="s">
        <v>143</v>
      </c>
      <c r="U312" s="220"/>
      <c r="V312" s="215"/>
    </row>
    <row r="313" spans="1:22" x14ac:dyDescent="0.2">
      <c r="A313" s="211" t="s">
        <v>794</v>
      </c>
      <c r="B313" s="212" t="s">
        <v>795</v>
      </c>
      <c r="C313" s="213">
        <v>2</v>
      </c>
      <c r="D313" s="203" t="str">
        <f>RIGHT(All_modules[[#This Row],[Code]], 1)</f>
        <v>2</v>
      </c>
      <c r="E313" s="213">
        <v>10</v>
      </c>
      <c r="F313" s="214" t="s">
        <v>786</v>
      </c>
      <c r="G313" s="222"/>
      <c r="H313" s="216"/>
      <c r="I313" s="223"/>
      <c r="J313" s="223"/>
      <c r="K313" s="223"/>
      <c r="L313" s="223"/>
      <c r="M313" s="223"/>
      <c r="N313" s="223"/>
      <c r="O313" s="223"/>
      <c r="P313" s="223" t="s">
        <v>128</v>
      </c>
      <c r="Q313" s="223"/>
      <c r="R313" s="224"/>
      <c r="S313" s="219" t="s">
        <v>504</v>
      </c>
      <c r="T313" s="218" t="s">
        <v>274</v>
      </c>
      <c r="U313" s="220"/>
      <c r="V313" s="215"/>
    </row>
    <row r="314" spans="1:22" x14ac:dyDescent="0.2">
      <c r="A314" s="211" t="s">
        <v>796</v>
      </c>
      <c r="B314" s="212" t="s">
        <v>797</v>
      </c>
      <c r="C314" s="213">
        <v>2</v>
      </c>
      <c r="D314" s="203" t="str">
        <f>RIGHT(All_modules[[#This Row],[Code]], 1)</f>
        <v>1</v>
      </c>
      <c r="E314" s="213">
        <v>10</v>
      </c>
      <c r="F314" s="214" t="s">
        <v>786</v>
      </c>
      <c r="G314" s="222"/>
      <c r="H314" s="216"/>
      <c r="I314" s="223"/>
      <c r="J314" s="223"/>
      <c r="K314" s="223"/>
      <c r="L314" s="223"/>
      <c r="M314" s="223"/>
      <c r="N314" s="223" t="s">
        <v>128</v>
      </c>
      <c r="O314" s="223"/>
      <c r="P314" s="223"/>
      <c r="Q314" s="223"/>
      <c r="R314" s="224"/>
      <c r="S314" s="219" t="s">
        <v>134</v>
      </c>
      <c r="T314" s="218" t="s">
        <v>143</v>
      </c>
      <c r="U314" s="220"/>
      <c r="V314" s="215"/>
    </row>
    <row r="315" spans="1:22" x14ac:dyDescent="0.2">
      <c r="A315" s="211" t="s">
        <v>798</v>
      </c>
      <c r="B315" s="212" t="s">
        <v>795</v>
      </c>
      <c r="C315" s="213">
        <v>2</v>
      </c>
      <c r="D315" s="203" t="str">
        <f>RIGHT(All_modules[[#This Row],[Code]], 1)</f>
        <v>2</v>
      </c>
      <c r="E315" s="213">
        <v>20</v>
      </c>
      <c r="F315" s="214" t="s">
        <v>786</v>
      </c>
      <c r="G315" s="222"/>
      <c r="H315" s="216"/>
      <c r="I315" s="223"/>
      <c r="J315" s="223"/>
      <c r="K315" s="223"/>
      <c r="L315" s="223"/>
      <c r="M315" s="223"/>
      <c r="N315" s="223"/>
      <c r="O315" s="223"/>
      <c r="P315" s="223" t="s">
        <v>128</v>
      </c>
      <c r="Q315" s="223"/>
      <c r="R315" s="224"/>
      <c r="S315" s="219" t="s">
        <v>504</v>
      </c>
      <c r="T315" s="218" t="s">
        <v>274</v>
      </c>
      <c r="U315" s="220"/>
      <c r="V315" s="215"/>
    </row>
    <row r="316" spans="1:22" x14ac:dyDescent="0.2">
      <c r="A316" s="211" t="s">
        <v>799</v>
      </c>
      <c r="B316" s="212" t="s">
        <v>797</v>
      </c>
      <c r="C316" s="213">
        <v>2</v>
      </c>
      <c r="D316" s="203" t="str">
        <f>RIGHT(All_modules[[#This Row],[Code]], 1)</f>
        <v>1</v>
      </c>
      <c r="E316" s="213">
        <v>20</v>
      </c>
      <c r="F316" s="214" t="s">
        <v>786</v>
      </c>
      <c r="G316" s="222"/>
      <c r="H316" s="216"/>
      <c r="I316" s="223"/>
      <c r="J316" s="223"/>
      <c r="K316" s="223"/>
      <c r="L316" s="223"/>
      <c r="M316" s="223"/>
      <c r="N316" s="223" t="s">
        <v>128</v>
      </c>
      <c r="O316" s="223"/>
      <c r="P316" s="223"/>
      <c r="Q316" s="223"/>
      <c r="R316" s="224"/>
      <c r="S316" s="219" t="s">
        <v>134</v>
      </c>
      <c r="T316" s="218" t="s">
        <v>143</v>
      </c>
      <c r="U316" s="220"/>
      <c r="V316" s="215"/>
    </row>
    <row r="317" spans="1:22" x14ac:dyDescent="0.2">
      <c r="A317" s="211" t="s">
        <v>800</v>
      </c>
      <c r="B317" s="212" t="s">
        <v>801</v>
      </c>
      <c r="C317" s="213">
        <v>3</v>
      </c>
      <c r="D317" s="203" t="str">
        <f>RIGHT(All_modules[[#This Row],[Code]], 1)</f>
        <v>2</v>
      </c>
      <c r="E317" s="213">
        <v>20</v>
      </c>
      <c r="F317" s="214" t="s">
        <v>786</v>
      </c>
      <c r="G317" s="222"/>
      <c r="H317" s="216"/>
      <c r="I317" s="223"/>
      <c r="J317" s="223"/>
      <c r="K317" s="223" t="s">
        <v>128</v>
      </c>
      <c r="L317" s="223"/>
      <c r="M317" s="223"/>
      <c r="N317" s="223"/>
      <c r="O317" s="223"/>
      <c r="P317" s="223"/>
      <c r="Q317" s="223"/>
      <c r="R317" s="224"/>
      <c r="S317" s="219" t="s">
        <v>512</v>
      </c>
      <c r="T317" s="218" t="s">
        <v>156</v>
      </c>
      <c r="U317" s="220"/>
      <c r="V317" s="215"/>
    </row>
    <row r="318" spans="1:22" x14ac:dyDescent="0.2">
      <c r="A318" s="211" t="s">
        <v>800</v>
      </c>
      <c r="B318" s="212" t="s">
        <v>802</v>
      </c>
      <c r="C318" s="213">
        <v>3</v>
      </c>
      <c r="D318" s="203" t="str">
        <f>RIGHT(All_modules[[#This Row],[Code]], 1)</f>
        <v>2</v>
      </c>
      <c r="E318" s="213">
        <v>10</v>
      </c>
      <c r="F318" s="214" t="s">
        <v>786</v>
      </c>
      <c r="G318" s="222"/>
      <c r="H318" s="216"/>
      <c r="I318" s="223"/>
      <c r="J318" s="223"/>
      <c r="K318" s="223" t="s">
        <v>128</v>
      </c>
      <c r="L318" s="223"/>
      <c r="M318" s="223"/>
      <c r="N318" s="223"/>
      <c r="O318" s="223" t="s">
        <v>128</v>
      </c>
      <c r="P318" s="223"/>
      <c r="Q318" s="223"/>
      <c r="R318" s="224"/>
      <c r="S318" s="219"/>
      <c r="T318" s="218"/>
      <c r="U318" s="220"/>
      <c r="V318" s="215"/>
    </row>
    <row r="319" spans="1:22" x14ac:dyDescent="0.2">
      <c r="A319" s="211" t="s">
        <v>803</v>
      </c>
      <c r="B319" s="212" t="s">
        <v>802</v>
      </c>
      <c r="C319" s="213">
        <v>3</v>
      </c>
      <c r="D319" s="203" t="str">
        <f>RIGHT(All_modules[[#This Row],[Code]], 1)</f>
        <v>2</v>
      </c>
      <c r="E319" s="213">
        <v>20</v>
      </c>
      <c r="F319" s="214" t="s">
        <v>786</v>
      </c>
      <c r="G319" s="222"/>
      <c r="H319" s="216"/>
      <c r="I319" s="223"/>
      <c r="J319" s="223"/>
      <c r="K319" s="223" t="s">
        <v>128</v>
      </c>
      <c r="L319" s="223"/>
      <c r="M319" s="223"/>
      <c r="N319" s="223"/>
      <c r="O319" s="223" t="s">
        <v>128</v>
      </c>
      <c r="P319" s="223"/>
      <c r="Q319" s="223"/>
      <c r="R319" s="224"/>
      <c r="S319" s="219"/>
      <c r="T319" s="218"/>
      <c r="U319" s="220"/>
      <c r="V319" s="215"/>
    </row>
    <row r="320" spans="1:22" x14ac:dyDescent="0.2">
      <c r="A320" s="211" t="s">
        <v>804</v>
      </c>
      <c r="B320" s="212" t="s">
        <v>801</v>
      </c>
      <c r="C320" s="213">
        <v>3</v>
      </c>
      <c r="D320" s="203" t="str">
        <f>RIGHT(All_modules[[#This Row],[Code]], 1)</f>
        <v>2</v>
      </c>
      <c r="E320" s="213">
        <v>10</v>
      </c>
      <c r="F320" s="214" t="s">
        <v>786</v>
      </c>
      <c r="G320" s="222"/>
      <c r="H320" s="216"/>
      <c r="I320" s="223"/>
      <c r="J320" s="223"/>
      <c r="K320" s="223" t="s">
        <v>128</v>
      </c>
      <c r="L320" s="223"/>
      <c r="M320" s="223"/>
      <c r="N320" s="223"/>
      <c r="O320" s="223"/>
      <c r="P320" s="223"/>
      <c r="Q320" s="223"/>
      <c r="R320" s="224"/>
      <c r="S320" s="219" t="s">
        <v>512</v>
      </c>
      <c r="T320" s="218" t="s">
        <v>156</v>
      </c>
      <c r="U320" s="220"/>
      <c r="V320" s="215"/>
    </row>
    <row r="321" spans="1:22" x14ac:dyDescent="0.2">
      <c r="A321" s="211" t="s">
        <v>805</v>
      </c>
      <c r="B321" s="212" t="s">
        <v>806</v>
      </c>
      <c r="C321" s="213">
        <v>3</v>
      </c>
      <c r="D321" s="203" t="str">
        <f>RIGHT(All_modules[[#This Row],[Code]], 1)</f>
        <v>1</v>
      </c>
      <c r="E321" s="213">
        <v>10</v>
      </c>
      <c r="F321" s="214" t="s">
        <v>786</v>
      </c>
      <c r="G321" s="222"/>
      <c r="H321" s="216"/>
      <c r="I321" s="223"/>
      <c r="J321" s="223"/>
      <c r="K321" s="223"/>
      <c r="L321" s="223"/>
      <c r="M321" s="223" t="s">
        <v>128</v>
      </c>
      <c r="N321" s="223"/>
      <c r="O321" s="223"/>
      <c r="P321" s="223" t="s">
        <v>128</v>
      </c>
      <c r="Q321" s="223"/>
      <c r="R321" s="224"/>
      <c r="S321" s="219"/>
      <c r="T321" s="218"/>
      <c r="U321" s="220"/>
      <c r="V321" s="215"/>
    </row>
    <row r="322" spans="1:22" x14ac:dyDescent="0.2">
      <c r="A322" s="211" t="s">
        <v>807</v>
      </c>
      <c r="B322" s="212" t="s">
        <v>806</v>
      </c>
      <c r="C322" s="213">
        <v>3</v>
      </c>
      <c r="D322" s="203" t="str">
        <f>RIGHT(All_modules[[#This Row],[Code]], 1)</f>
        <v>1</v>
      </c>
      <c r="E322" s="213">
        <v>20</v>
      </c>
      <c r="F322" s="214" t="s">
        <v>786</v>
      </c>
      <c r="G322" s="222"/>
      <c r="H322" s="216"/>
      <c r="I322" s="223"/>
      <c r="J322" s="223"/>
      <c r="K322" s="223"/>
      <c r="L322" s="223"/>
      <c r="M322" s="223" t="s">
        <v>128</v>
      </c>
      <c r="N322" s="223"/>
      <c r="O322" s="223"/>
      <c r="P322" s="223" t="s">
        <v>128</v>
      </c>
      <c r="Q322" s="223"/>
      <c r="R322" s="224"/>
      <c r="S322" s="219"/>
      <c r="T322" s="218"/>
      <c r="U322" s="220"/>
      <c r="V322" s="215"/>
    </row>
    <row r="323" spans="1:22" x14ac:dyDescent="0.2">
      <c r="A323" s="211" t="s">
        <v>808</v>
      </c>
      <c r="B323" s="212" t="s">
        <v>809</v>
      </c>
      <c r="C323" s="213">
        <v>3</v>
      </c>
      <c r="D323" s="203" t="str">
        <f>RIGHT(All_modules[[#This Row],[Code]], 1)</f>
        <v>2</v>
      </c>
      <c r="E323" s="213">
        <v>10</v>
      </c>
      <c r="F323" s="214" t="s">
        <v>786</v>
      </c>
      <c r="G323" s="222"/>
      <c r="H323" s="216"/>
      <c r="I323" s="223"/>
      <c r="J323" s="223"/>
      <c r="K323" s="223"/>
      <c r="L323" s="223"/>
      <c r="M323" s="223" t="s">
        <v>128</v>
      </c>
      <c r="N323" s="223"/>
      <c r="O323" s="223"/>
      <c r="P323" s="223"/>
      <c r="Q323" s="223"/>
      <c r="R323" s="224"/>
      <c r="S323" s="219" t="s">
        <v>304</v>
      </c>
      <c r="T323" s="218" t="s">
        <v>172</v>
      </c>
      <c r="U323" s="220"/>
      <c r="V323" s="215"/>
    </row>
    <row r="324" spans="1:22" x14ac:dyDescent="0.2">
      <c r="A324" s="211" t="s">
        <v>810</v>
      </c>
      <c r="B324" s="212" t="s">
        <v>809</v>
      </c>
      <c r="C324" s="213">
        <v>3</v>
      </c>
      <c r="D324" s="203" t="str">
        <f>RIGHT(All_modules[[#This Row],[Code]], 1)</f>
        <v>2</v>
      </c>
      <c r="E324" s="213">
        <v>20</v>
      </c>
      <c r="F324" s="214" t="s">
        <v>786</v>
      </c>
      <c r="G324" s="222"/>
      <c r="H324" s="216"/>
      <c r="I324" s="223"/>
      <c r="J324" s="223"/>
      <c r="K324" s="223"/>
      <c r="L324" s="223"/>
      <c r="M324" s="223" t="s">
        <v>128</v>
      </c>
      <c r="N324" s="223"/>
      <c r="O324" s="223"/>
      <c r="P324" s="223"/>
      <c r="Q324" s="223"/>
      <c r="R324" s="224"/>
      <c r="S324" s="219" t="s">
        <v>304</v>
      </c>
      <c r="T324" s="218" t="s">
        <v>172</v>
      </c>
      <c r="U324" s="220"/>
      <c r="V324" s="215"/>
    </row>
    <row r="325" spans="1:22" x14ac:dyDescent="0.2">
      <c r="A325" s="211" t="s">
        <v>811</v>
      </c>
      <c r="B325" s="212" t="s">
        <v>812</v>
      </c>
      <c r="C325" s="221">
        <v>3</v>
      </c>
      <c r="D325" s="203" t="str">
        <f>RIGHT(All_modules[[#This Row],[Code]], 1)</f>
        <v>1</v>
      </c>
      <c r="E325" s="215">
        <v>10</v>
      </c>
      <c r="F325" s="214" t="s">
        <v>786</v>
      </c>
      <c r="G325" s="227"/>
      <c r="H325" s="216"/>
      <c r="I325" s="223"/>
      <c r="J325" s="223"/>
      <c r="K325" s="223" t="s">
        <v>128</v>
      </c>
      <c r="L325" s="223"/>
      <c r="M325" s="223"/>
      <c r="N325" s="223"/>
      <c r="O325" s="223"/>
      <c r="P325" s="223"/>
      <c r="Q325" s="223"/>
      <c r="R325" s="222"/>
      <c r="S325" s="219" t="s">
        <v>512</v>
      </c>
      <c r="T325" s="201" t="s">
        <v>143</v>
      </c>
      <c r="U325" s="220"/>
      <c r="V325" s="215"/>
    </row>
    <row r="326" spans="1:22" x14ac:dyDescent="0.2">
      <c r="A326" s="211" t="s">
        <v>813</v>
      </c>
      <c r="B326" s="212" t="s">
        <v>812</v>
      </c>
      <c r="C326" s="221">
        <v>3</v>
      </c>
      <c r="D326" s="203" t="str">
        <f>RIGHT(All_modules[[#This Row],[Code]], 1)</f>
        <v>1</v>
      </c>
      <c r="E326" s="215">
        <v>20</v>
      </c>
      <c r="F326" s="214" t="s">
        <v>786</v>
      </c>
      <c r="G326" s="227"/>
      <c r="H326" s="216"/>
      <c r="I326" s="223"/>
      <c r="J326" s="223"/>
      <c r="K326" s="223" t="s">
        <v>128</v>
      </c>
      <c r="L326" s="223"/>
      <c r="M326" s="223"/>
      <c r="N326" s="223"/>
      <c r="O326" s="223"/>
      <c r="P326" s="223"/>
      <c r="Q326" s="223"/>
      <c r="R326" s="222"/>
      <c r="S326" s="219" t="s">
        <v>512</v>
      </c>
      <c r="T326" s="201" t="s">
        <v>143</v>
      </c>
      <c r="U326" s="220"/>
      <c r="V326" s="215"/>
    </row>
    <row r="327" spans="1:22" x14ac:dyDescent="0.2">
      <c r="A327" s="211" t="s">
        <v>814</v>
      </c>
      <c r="B327" s="212" t="s">
        <v>815</v>
      </c>
      <c r="C327" s="213">
        <v>3</v>
      </c>
      <c r="D327" s="203" t="str">
        <f>RIGHT(All_modules[[#This Row],[Code]], 1)</f>
        <v>1</v>
      </c>
      <c r="E327" s="213">
        <v>10</v>
      </c>
      <c r="F327" s="214" t="s">
        <v>786</v>
      </c>
      <c r="G327" s="222"/>
      <c r="H327" s="216"/>
      <c r="I327" s="223"/>
      <c r="J327" s="223"/>
      <c r="K327" s="223"/>
      <c r="L327" s="223"/>
      <c r="M327" s="223"/>
      <c r="N327" s="223"/>
      <c r="O327" s="223"/>
      <c r="P327" s="223" t="s">
        <v>128</v>
      </c>
      <c r="Q327" s="223"/>
      <c r="R327" s="224"/>
      <c r="S327" s="219" t="s">
        <v>504</v>
      </c>
      <c r="T327" s="218"/>
      <c r="U327" s="220"/>
      <c r="V327" s="215"/>
    </row>
    <row r="328" spans="1:22" x14ac:dyDescent="0.2">
      <c r="A328" s="211" t="s">
        <v>816</v>
      </c>
      <c r="B328" s="212" t="s">
        <v>815</v>
      </c>
      <c r="C328" s="213">
        <v>3</v>
      </c>
      <c r="D328" s="203" t="str">
        <f>RIGHT(All_modules[[#This Row],[Code]], 1)</f>
        <v>1</v>
      </c>
      <c r="E328" s="213">
        <v>20</v>
      </c>
      <c r="F328" s="214" t="s">
        <v>786</v>
      </c>
      <c r="G328" s="222"/>
      <c r="H328" s="216"/>
      <c r="I328" s="223"/>
      <c r="J328" s="223"/>
      <c r="K328" s="223"/>
      <c r="L328" s="223"/>
      <c r="M328" s="223"/>
      <c r="N328" s="223"/>
      <c r="O328" s="223"/>
      <c r="P328" s="223"/>
      <c r="Q328" s="223"/>
      <c r="R328" s="224"/>
      <c r="S328" s="219"/>
      <c r="T328" s="218"/>
      <c r="U328" s="220"/>
      <c r="V328" s="215"/>
    </row>
    <row r="329" spans="1:22" x14ac:dyDescent="0.2">
      <c r="A329" s="211" t="s">
        <v>817</v>
      </c>
      <c r="B329" s="212" t="s">
        <v>818</v>
      </c>
      <c r="C329" s="213">
        <v>1</v>
      </c>
      <c r="D329" s="203" t="str">
        <f>RIGHT(All_modules[[#This Row],[Code]], 1)</f>
        <v>0</v>
      </c>
      <c r="E329" s="213">
        <v>20</v>
      </c>
      <c r="F329" s="214" t="s">
        <v>819</v>
      </c>
      <c r="G329" s="215" t="s">
        <v>202</v>
      </c>
      <c r="H329" s="216"/>
      <c r="I329" s="217"/>
      <c r="J329" s="217"/>
      <c r="K329" s="217"/>
      <c r="L329" s="217" t="s">
        <v>128</v>
      </c>
      <c r="M329" s="217"/>
      <c r="N329" s="217"/>
      <c r="O329" s="217"/>
      <c r="P329" s="217"/>
      <c r="Q329" s="217"/>
      <c r="R329" s="218"/>
      <c r="S329" s="219" t="s">
        <v>137</v>
      </c>
      <c r="T329" s="218"/>
      <c r="U329" s="220"/>
      <c r="V329" s="215"/>
    </row>
    <row r="330" spans="1:22" x14ac:dyDescent="0.2">
      <c r="A330" s="211" t="s">
        <v>820</v>
      </c>
      <c r="B330" s="212" t="s">
        <v>821</v>
      </c>
      <c r="C330" s="221">
        <v>2</v>
      </c>
      <c r="D330" s="203" t="str">
        <f>RIGHT(All_modules[[#This Row],[Code]], 1)</f>
        <v>2</v>
      </c>
      <c r="E330" s="215">
        <v>20</v>
      </c>
      <c r="F330" s="214" t="s">
        <v>819</v>
      </c>
      <c r="G330" s="215" t="s">
        <v>202</v>
      </c>
      <c r="H330" s="216"/>
      <c r="I330" s="217"/>
      <c r="J330" s="217"/>
      <c r="K330" s="217"/>
      <c r="L330" s="217"/>
      <c r="M330" s="217" t="s">
        <v>128</v>
      </c>
      <c r="N330" s="217"/>
      <c r="O330" s="217"/>
      <c r="P330" s="217"/>
      <c r="Q330" s="217"/>
      <c r="R330" s="215"/>
      <c r="S330" s="219" t="s">
        <v>304</v>
      </c>
      <c r="T330" s="201" t="s">
        <v>232</v>
      </c>
      <c r="U330" s="220"/>
      <c r="V330" s="215"/>
    </row>
    <row r="331" spans="1:22" x14ac:dyDescent="0.2">
      <c r="A331" s="211" t="s">
        <v>822</v>
      </c>
      <c r="B331" s="212" t="s">
        <v>823</v>
      </c>
      <c r="C331" s="213">
        <v>2</v>
      </c>
      <c r="D331" s="203" t="str">
        <f>RIGHT(All_modules[[#This Row],[Code]], 1)</f>
        <v>1</v>
      </c>
      <c r="E331" s="213">
        <v>20</v>
      </c>
      <c r="F331" s="214" t="s">
        <v>819</v>
      </c>
      <c r="G331" s="215" t="s">
        <v>202</v>
      </c>
      <c r="H331" s="216"/>
      <c r="I331" s="217"/>
      <c r="J331" s="217"/>
      <c r="K331" s="217"/>
      <c r="L331" s="217"/>
      <c r="M331" s="217"/>
      <c r="N331" s="217" t="s">
        <v>128</v>
      </c>
      <c r="O331" s="217"/>
      <c r="P331" s="217"/>
      <c r="Q331" s="217"/>
      <c r="R331" s="218"/>
      <c r="S331" s="219" t="s">
        <v>137</v>
      </c>
      <c r="T331" s="218"/>
      <c r="U331" s="220"/>
      <c r="V331" s="215"/>
    </row>
    <row r="332" spans="1:22" x14ac:dyDescent="0.2">
      <c r="A332" s="211" t="s">
        <v>824</v>
      </c>
      <c r="B332" s="212" t="s">
        <v>825</v>
      </c>
      <c r="C332" s="213">
        <v>2</v>
      </c>
      <c r="D332" s="203" t="str">
        <f>RIGHT(All_modules[[#This Row],[Code]], 1)</f>
        <v>2</v>
      </c>
      <c r="E332" s="213">
        <v>20</v>
      </c>
      <c r="F332" s="214" t="s">
        <v>819</v>
      </c>
      <c r="G332" s="222" t="s">
        <v>202</v>
      </c>
      <c r="H332" s="216"/>
      <c r="I332" s="223"/>
      <c r="J332" s="223"/>
      <c r="K332" s="223"/>
      <c r="L332" s="223" t="s">
        <v>128</v>
      </c>
      <c r="M332" s="223"/>
      <c r="N332" s="223"/>
      <c r="O332" s="223"/>
      <c r="P332" s="223"/>
      <c r="Q332" s="223"/>
      <c r="R332" s="224"/>
      <c r="S332" s="219"/>
      <c r="T332" s="218"/>
      <c r="U332" s="220"/>
      <c r="V332" s="215"/>
    </row>
    <row r="333" spans="1:22" x14ac:dyDescent="0.2">
      <c r="A333" s="211" t="s">
        <v>826</v>
      </c>
      <c r="B333" s="212" t="s">
        <v>827</v>
      </c>
      <c r="C333" s="213">
        <v>3</v>
      </c>
      <c r="D333" s="203" t="str">
        <f>RIGHT(All_modules[[#This Row],[Code]], 1)</f>
        <v>2</v>
      </c>
      <c r="E333" s="213">
        <v>20</v>
      </c>
      <c r="F333" s="214" t="s">
        <v>819</v>
      </c>
      <c r="G333" s="222" t="s">
        <v>202</v>
      </c>
      <c r="H333" s="216"/>
      <c r="I333" s="223"/>
      <c r="J333" s="223"/>
      <c r="K333" s="223"/>
      <c r="L333" s="223" t="s">
        <v>128</v>
      </c>
      <c r="M333" s="223"/>
      <c r="N333" s="223" t="s">
        <v>128</v>
      </c>
      <c r="O333" s="223"/>
      <c r="P333" s="223"/>
      <c r="Q333" s="223"/>
      <c r="R333" s="224"/>
      <c r="S333" s="219"/>
      <c r="T333" s="218"/>
      <c r="U333" s="220"/>
      <c r="V333" s="215"/>
    </row>
    <row r="334" spans="1:22" x14ac:dyDescent="0.2">
      <c r="A334" s="211" t="s">
        <v>828</v>
      </c>
      <c r="B334" s="212" t="s">
        <v>829</v>
      </c>
      <c r="C334" s="213">
        <v>3</v>
      </c>
      <c r="D334" s="203" t="str">
        <f>RIGHT(All_modules[[#This Row],[Code]], 1)</f>
        <v>1</v>
      </c>
      <c r="E334" s="213">
        <v>20</v>
      </c>
      <c r="F334" s="214" t="s">
        <v>819</v>
      </c>
      <c r="G334" s="222" t="s">
        <v>202</v>
      </c>
      <c r="H334" s="216"/>
      <c r="I334" s="223"/>
      <c r="J334" s="223"/>
      <c r="K334" s="223"/>
      <c r="L334" s="223" t="s">
        <v>128</v>
      </c>
      <c r="M334" s="223" t="s">
        <v>128</v>
      </c>
      <c r="N334" s="223"/>
      <c r="O334" s="223"/>
      <c r="P334" s="223"/>
      <c r="Q334" s="223"/>
      <c r="R334" s="224"/>
      <c r="S334" s="219"/>
      <c r="T334" s="218"/>
      <c r="U334" s="220"/>
      <c r="V334" s="215"/>
    </row>
    <row r="335" spans="1:22" x14ac:dyDescent="0.2">
      <c r="A335" s="211" t="s">
        <v>830</v>
      </c>
      <c r="B335" s="212" t="s">
        <v>831</v>
      </c>
      <c r="C335" s="213">
        <v>3</v>
      </c>
      <c r="D335" s="203" t="str">
        <f>RIGHT(All_modules[[#This Row],[Code]], 1)</f>
        <v>1</v>
      </c>
      <c r="E335" s="213">
        <v>20</v>
      </c>
      <c r="F335" s="214" t="s">
        <v>819</v>
      </c>
      <c r="G335" s="215" t="s">
        <v>202</v>
      </c>
      <c r="H335" s="216"/>
      <c r="I335" s="217"/>
      <c r="J335" s="217"/>
      <c r="K335" s="217"/>
      <c r="L335" s="217"/>
      <c r="M335" s="217"/>
      <c r="N335" s="217"/>
      <c r="O335" s="217"/>
      <c r="P335" s="217"/>
      <c r="Q335" s="217"/>
      <c r="R335" s="218" t="s">
        <v>128</v>
      </c>
      <c r="S335" s="219"/>
      <c r="T335" s="218"/>
      <c r="U335" s="220"/>
      <c r="V335" s="215"/>
    </row>
    <row r="336" spans="1:22" x14ac:dyDescent="0.2">
      <c r="A336" s="211" t="s">
        <v>832</v>
      </c>
      <c r="B336" s="212" t="s">
        <v>833</v>
      </c>
      <c r="C336" s="213">
        <v>1</v>
      </c>
      <c r="D336" s="203" t="str">
        <f>RIGHT(All_modules[[#This Row],[Code]], 1)</f>
        <v>1</v>
      </c>
      <c r="E336" s="213">
        <v>20</v>
      </c>
      <c r="F336" s="214" t="s">
        <v>819</v>
      </c>
      <c r="G336" s="215"/>
      <c r="H336" s="216"/>
      <c r="I336" s="217"/>
      <c r="J336" s="217"/>
      <c r="K336" s="217"/>
      <c r="L336" s="217"/>
      <c r="M336" s="217"/>
      <c r="N336" s="217"/>
      <c r="O336" s="217"/>
      <c r="P336" s="217"/>
      <c r="Q336" s="217"/>
      <c r="R336" s="213" t="s">
        <v>128</v>
      </c>
      <c r="S336" s="219"/>
      <c r="T336" s="202"/>
      <c r="U336" s="220"/>
      <c r="V336" s="215"/>
    </row>
    <row r="337" spans="1:22" x14ac:dyDescent="0.2">
      <c r="A337" s="211" t="s">
        <v>834</v>
      </c>
      <c r="B337" s="212" t="s">
        <v>835</v>
      </c>
      <c r="C337" s="213">
        <v>1</v>
      </c>
      <c r="D337" s="203" t="str">
        <f>RIGHT(All_modules[[#This Row],[Code]], 1)</f>
        <v>2</v>
      </c>
      <c r="E337" s="213">
        <v>20</v>
      </c>
      <c r="F337" s="214" t="s">
        <v>819</v>
      </c>
      <c r="G337" s="215"/>
      <c r="H337" s="216"/>
      <c r="I337" s="217"/>
      <c r="J337" s="217"/>
      <c r="K337" s="217"/>
      <c r="L337" s="217"/>
      <c r="M337" s="217"/>
      <c r="N337" s="217"/>
      <c r="O337" s="217"/>
      <c r="P337" s="217"/>
      <c r="Q337" s="217"/>
      <c r="R337" s="218" t="s">
        <v>128</v>
      </c>
      <c r="S337" s="219"/>
      <c r="T337" s="218"/>
      <c r="U337" s="220"/>
      <c r="V337" s="215"/>
    </row>
    <row r="338" spans="1:22" x14ac:dyDescent="0.2">
      <c r="A338" s="211" t="s">
        <v>836</v>
      </c>
      <c r="B338" s="212" t="s">
        <v>837</v>
      </c>
      <c r="C338" s="213">
        <v>1</v>
      </c>
      <c r="D338" s="203" t="str">
        <f>RIGHT(All_modules[[#This Row],[Code]], 1)</f>
        <v>0</v>
      </c>
      <c r="E338" s="213">
        <v>20</v>
      </c>
      <c r="F338" s="214" t="s">
        <v>819</v>
      </c>
      <c r="G338" s="215" t="s">
        <v>202</v>
      </c>
      <c r="H338" s="216"/>
      <c r="I338" s="217"/>
      <c r="J338" s="217"/>
      <c r="K338" s="217"/>
      <c r="L338" s="217"/>
      <c r="M338" s="217"/>
      <c r="N338" s="217"/>
      <c r="O338" s="217"/>
      <c r="P338" s="217"/>
      <c r="Q338" s="217"/>
      <c r="R338" s="218" t="s">
        <v>128</v>
      </c>
      <c r="S338" s="219"/>
      <c r="T338" s="218"/>
      <c r="U338" s="220"/>
      <c r="V338" s="215"/>
    </row>
    <row r="339" spans="1:22" x14ac:dyDescent="0.2">
      <c r="A339" s="211" t="s">
        <v>838</v>
      </c>
      <c r="B339" s="212" t="s">
        <v>839</v>
      </c>
      <c r="C339" s="213">
        <v>2</v>
      </c>
      <c r="D339" s="203" t="str">
        <f>RIGHT(All_modules[[#This Row],[Code]], 1)</f>
        <v>0</v>
      </c>
      <c r="E339" s="213">
        <v>20</v>
      </c>
      <c r="F339" s="214" t="s">
        <v>819</v>
      </c>
      <c r="G339" s="215" t="s">
        <v>202</v>
      </c>
      <c r="H339" s="216"/>
      <c r="I339" s="217"/>
      <c r="J339" s="217"/>
      <c r="K339" s="217"/>
      <c r="L339" s="217"/>
      <c r="M339" s="217"/>
      <c r="N339" s="217"/>
      <c r="O339" s="217"/>
      <c r="P339" s="217"/>
      <c r="Q339" s="217"/>
      <c r="R339" s="218" t="s">
        <v>128</v>
      </c>
      <c r="S339" s="219"/>
      <c r="T339" s="218"/>
      <c r="U339" s="220"/>
      <c r="V339" s="215"/>
    </row>
    <row r="340" spans="1:22" x14ac:dyDescent="0.2">
      <c r="A340" s="211" t="s">
        <v>840</v>
      </c>
      <c r="B340" s="212" t="s">
        <v>841</v>
      </c>
      <c r="C340" s="213">
        <v>2</v>
      </c>
      <c r="D340" s="203" t="str">
        <f>RIGHT(All_modules[[#This Row],[Code]], 1)</f>
        <v>0</v>
      </c>
      <c r="E340" s="213">
        <v>20</v>
      </c>
      <c r="F340" s="214" t="s">
        <v>819</v>
      </c>
      <c r="G340" s="215" t="s">
        <v>202</v>
      </c>
      <c r="H340" s="216"/>
      <c r="I340" s="217"/>
      <c r="J340" s="217"/>
      <c r="K340" s="217"/>
      <c r="L340" s="217"/>
      <c r="M340" s="217"/>
      <c r="N340" s="217"/>
      <c r="O340" s="217"/>
      <c r="P340" s="217"/>
      <c r="Q340" s="217"/>
      <c r="R340" s="218" t="s">
        <v>128</v>
      </c>
      <c r="S340" s="219"/>
      <c r="T340" s="218"/>
      <c r="U340" s="220"/>
      <c r="V340" s="215"/>
    </row>
    <row r="341" spans="1:22" x14ac:dyDescent="0.2">
      <c r="A341" s="211" t="s">
        <v>842</v>
      </c>
      <c r="B341" s="212" t="s">
        <v>843</v>
      </c>
      <c r="C341" s="213">
        <v>3</v>
      </c>
      <c r="D341" s="203" t="str">
        <f>RIGHT(All_modules[[#This Row],[Code]], 1)</f>
        <v>0</v>
      </c>
      <c r="E341" s="213">
        <v>20</v>
      </c>
      <c r="F341" s="214" t="s">
        <v>819</v>
      </c>
      <c r="G341" s="215"/>
      <c r="H341" s="216"/>
      <c r="I341" s="217"/>
      <c r="J341" s="217"/>
      <c r="K341" s="217"/>
      <c r="L341" s="217"/>
      <c r="M341" s="217"/>
      <c r="N341" s="217"/>
      <c r="O341" s="217"/>
      <c r="P341" s="217"/>
      <c r="Q341" s="217"/>
      <c r="R341" s="218" t="s">
        <v>128</v>
      </c>
      <c r="S341" s="219"/>
      <c r="T341" s="218"/>
      <c r="U341" s="220"/>
      <c r="V341" s="215"/>
    </row>
    <row r="342" spans="1:22" x14ac:dyDescent="0.2">
      <c r="A342" s="211" t="s">
        <v>844</v>
      </c>
      <c r="B342" s="212" t="s">
        <v>845</v>
      </c>
      <c r="C342" s="213">
        <v>1</v>
      </c>
      <c r="D342" s="203" t="str">
        <f>RIGHT(All_modules[[#This Row],[Code]], 1)</f>
        <v>1</v>
      </c>
      <c r="E342" s="213">
        <v>20</v>
      </c>
      <c r="F342" s="214" t="s">
        <v>846</v>
      </c>
      <c r="G342" s="215" t="s">
        <v>202</v>
      </c>
      <c r="H342" s="216"/>
      <c r="I342" s="217"/>
      <c r="J342" s="217"/>
      <c r="K342" s="217"/>
      <c r="L342" s="217" t="s">
        <v>128</v>
      </c>
      <c r="M342" s="217"/>
      <c r="N342" s="217"/>
      <c r="O342" s="217"/>
      <c r="P342" s="217"/>
      <c r="Q342" s="217"/>
      <c r="R342" s="218"/>
      <c r="S342" s="219"/>
      <c r="T342" s="218"/>
      <c r="U342" s="220"/>
      <c r="V342" s="215"/>
    </row>
    <row r="343" spans="1:22" x14ac:dyDescent="0.2">
      <c r="A343" s="211" t="s">
        <v>847</v>
      </c>
      <c r="B343" s="212" t="s">
        <v>848</v>
      </c>
      <c r="C343" s="213">
        <v>1</v>
      </c>
      <c r="D343" s="203" t="str">
        <f>RIGHT(All_modules[[#This Row],[Code]], 1)</f>
        <v>2</v>
      </c>
      <c r="E343" s="213">
        <v>20</v>
      </c>
      <c r="F343" s="214" t="s">
        <v>846</v>
      </c>
      <c r="G343" s="215" t="s">
        <v>202</v>
      </c>
      <c r="H343" s="216"/>
      <c r="I343" s="217"/>
      <c r="J343" s="217"/>
      <c r="K343" s="217"/>
      <c r="L343" s="217"/>
      <c r="M343" s="217" t="s">
        <v>128</v>
      </c>
      <c r="N343" s="217"/>
      <c r="O343" s="217"/>
      <c r="P343" s="217"/>
      <c r="Q343" s="217"/>
      <c r="R343" s="218"/>
      <c r="S343" s="219" t="s">
        <v>206</v>
      </c>
      <c r="T343" s="218"/>
      <c r="U343" s="220" t="s">
        <v>316</v>
      </c>
      <c r="V343" s="215"/>
    </row>
    <row r="344" spans="1:22" x14ac:dyDescent="0.2">
      <c r="A344" s="211" t="s">
        <v>849</v>
      </c>
      <c r="B344" s="212" t="s">
        <v>850</v>
      </c>
      <c r="C344" s="213">
        <v>2</v>
      </c>
      <c r="D344" s="203" t="str">
        <f>RIGHT(All_modules[[#This Row],[Code]], 1)</f>
        <v>1</v>
      </c>
      <c r="E344" s="213">
        <v>20</v>
      </c>
      <c r="F344" s="214" t="s">
        <v>846</v>
      </c>
      <c r="G344" s="215" t="s">
        <v>202</v>
      </c>
      <c r="H344" s="216"/>
      <c r="I344" s="217"/>
      <c r="J344" s="217"/>
      <c r="K344" s="217"/>
      <c r="L344" s="217" t="s">
        <v>128</v>
      </c>
      <c r="M344" s="217"/>
      <c r="N344" s="217" t="s">
        <v>128</v>
      </c>
      <c r="O344" s="217"/>
      <c r="P344" s="217"/>
      <c r="Q344" s="217"/>
      <c r="R344" s="218"/>
      <c r="S344" s="219" t="s">
        <v>134</v>
      </c>
      <c r="T344" s="218"/>
      <c r="U344" s="220" t="s">
        <v>316</v>
      </c>
      <c r="V344" s="215"/>
    </row>
    <row r="345" spans="1:22" x14ac:dyDescent="0.2">
      <c r="A345" s="211" t="s">
        <v>851</v>
      </c>
      <c r="B345" s="212" t="s">
        <v>852</v>
      </c>
      <c r="C345" s="221">
        <v>2</v>
      </c>
      <c r="D345" s="203" t="str">
        <f>RIGHT(All_modules[[#This Row],[Code]], 1)</f>
        <v>1</v>
      </c>
      <c r="E345" s="215">
        <v>20</v>
      </c>
      <c r="F345" s="214" t="s">
        <v>846</v>
      </c>
      <c r="G345" s="227" t="s">
        <v>202</v>
      </c>
      <c r="H345" s="216"/>
      <c r="I345" s="223"/>
      <c r="J345" s="223"/>
      <c r="K345" s="223" t="s">
        <v>128</v>
      </c>
      <c r="L345" s="223"/>
      <c r="M345" s="223" t="s">
        <v>128</v>
      </c>
      <c r="N345" s="223"/>
      <c r="O345" s="223"/>
      <c r="P345" s="223"/>
      <c r="Q345" s="223"/>
      <c r="R345" s="222"/>
      <c r="S345" s="219"/>
      <c r="T345" s="201"/>
      <c r="U345" s="220"/>
      <c r="V345" s="215"/>
    </row>
    <row r="346" spans="1:22" x14ac:dyDescent="0.2">
      <c r="A346" s="228" t="s">
        <v>853</v>
      </c>
      <c r="B346" s="229" t="s">
        <v>854</v>
      </c>
      <c r="C346" s="221">
        <v>3</v>
      </c>
      <c r="D346" s="203" t="str">
        <f>RIGHT(All_modules[[#This Row],[Code]], 1)</f>
        <v>1</v>
      </c>
      <c r="E346" s="215">
        <v>20</v>
      </c>
      <c r="F346" s="214" t="s">
        <v>846</v>
      </c>
      <c r="G346" s="227" t="s">
        <v>202</v>
      </c>
      <c r="H346" s="216"/>
      <c r="I346" s="223"/>
      <c r="J346" s="223"/>
      <c r="K346" s="223"/>
      <c r="L346" s="223" t="s">
        <v>128</v>
      </c>
      <c r="M346" s="223"/>
      <c r="N346" s="223"/>
      <c r="O346" s="223" t="s">
        <v>128</v>
      </c>
      <c r="P346" s="223"/>
      <c r="Q346" s="223"/>
      <c r="R346" s="222"/>
      <c r="S346" s="219" t="s">
        <v>143</v>
      </c>
      <c r="T346" s="201"/>
      <c r="U346" s="220"/>
      <c r="V346" s="215"/>
    </row>
    <row r="347" spans="1:22" x14ac:dyDescent="0.2">
      <c r="A347" s="211" t="s">
        <v>855</v>
      </c>
      <c r="B347" s="212" t="s">
        <v>856</v>
      </c>
      <c r="C347" s="213">
        <v>3</v>
      </c>
      <c r="D347" s="203" t="str">
        <f>RIGHT(All_modules[[#This Row],[Code]], 1)</f>
        <v>2</v>
      </c>
      <c r="E347" s="213">
        <v>20</v>
      </c>
      <c r="F347" s="214" t="s">
        <v>846</v>
      </c>
      <c r="G347" s="215" t="s">
        <v>202</v>
      </c>
      <c r="H347" s="216"/>
      <c r="I347" s="217"/>
      <c r="J347" s="217"/>
      <c r="K347" s="217" t="s">
        <v>128</v>
      </c>
      <c r="L347" s="217"/>
      <c r="M347" s="217"/>
      <c r="N347" s="217"/>
      <c r="O347" s="217"/>
      <c r="P347" s="217"/>
      <c r="Q347" s="217"/>
      <c r="R347" s="218"/>
      <c r="S347" s="219" t="s">
        <v>225</v>
      </c>
      <c r="T347" s="218"/>
      <c r="U347" s="220" t="s">
        <v>316</v>
      </c>
      <c r="V347" s="215"/>
    </row>
    <row r="348" spans="1:22" x14ac:dyDescent="0.2">
      <c r="A348" s="211" t="s">
        <v>857</v>
      </c>
      <c r="B348" s="220" t="s">
        <v>858</v>
      </c>
      <c r="C348" s="221">
        <v>3</v>
      </c>
      <c r="D348" s="203" t="str">
        <f>RIGHT(All_modules[[#This Row],[Code]], 1)</f>
        <v>2</v>
      </c>
      <c r="E348" s="215">
        <v>20</v>
      </c>
      <c r="F348" s="214" t="s">
        <v>846</v>
      </c>
      <c r="G348" s="227"/>
      <c r="H348" s="216"/>
      <c r="I348" s="223"/>
      <c r="J348" s="223"/>
      <c r="K348" s="223"/>
      <c r="L348" s="223" t="s">
        <v>128</v>
      </c>
      <c r="M348" s="223" t="s">
        <v>128</v>
      </c>
      <c r="N348" s="223"/>
      <c r="O348" s="223"/>
      <c r="P348" s="223"/>
      <c r="Q348" s="223"/>
      <c r="R348" s="222"/>
      <c r="S348" s="219" t="s">
        <v>259</v>
      </c>
      <c r="T348" s="201" t="s">
        <v>232</v>
      </c>
      <c r="U348" s="220"/>
      <c r="V348" s="215"/>
    </row>
    <row r="349" spans="1:22" x14ac:dyDescent="0.2">
      <c r="A349" s="211" t="s">
        <v>859</v>
      </c>
      <c r="B349" s="212" t="s">
        <v>860</v>
      </c>
      <c r="C349" s="213">
        <v>1</v>
      </c>
      <c r="D349" s="203" t="str">
        <f>RIGHT(All_modules[[#This Row],[Code]], 1)</f>
        <v>1</v>
      </c>
      <c r="E349" s="213">
        <v>20</v>
      </c>
      <c r="F349" s="214" t="s">
        <v>846</v>
      </c>
      <c r="G349" s="215"/>
      <c r="H349" s="216"/>
      <c r="I349" s="217"/>
      <c r="J349" s="217"/>
      <c r="K349" s="217"/>
      <c r="L349" s="217"/>
      <c r="M349" s="217"/>
      <c r="N349" s="217"/>
      <c r="O349" s="217"/>
      <c r="P349" s="217"/>
      <c r="Q349" s="217"/>
      <c r="R349" s="218" t="s">
        <v>128</v>
      </c>
      <c r="S349" s="219"/>
      <c r="T349" s="218"/>
      <c r="U349" s="220"/>
      <c r="V349" s="215" t="s">
        <v>861</v>
      </c>
    </row>
    <row r="350" spans="1:22" x14ac:dyDescent="0.2">
      <c r="A350" s="211" t="s">
        <v>862</v>
      </c>
      <c r="B350" s="212" t="s">
        <v>863</v>
      </c>
      <c r="C350" s="213">
        <v>1</v>
      </c>
      <c r="D350" s="203" t="str">
        <f>RIGHT(All_modules[[#This Row],[Code]], 1)</f>
        <v>2</v>
      </c>
      <c r="E350" s="213">
        <v>20</v>
      </c>
      <c r="F350" s="214" t="s">
        <v>846</v>
      </c>
      <c r="G350" s="215"/>
      <c r="H350" s="216"/>
      <c r="I350" s="217"/>
      <c r="J350" s="217"/>
      <c r="K350" s="217"/>
      <c r="L350" s="217"/>
      <c r="M350" s="217"/>
      <c r="N350" s="217"/>
      <c r="O350" s="217"/>
      <c r="P350" s="217"/>
      <c r="Q350" s="217"/>
      <c r="R350" s="218" t="s">
        <v>128</v>
      </c>
      <c r="S350" s="219"/>
      <c r="T350" s="218"/>
      <c r="U350" s="220"/>
      <c r="V350" s="215"/>
    </row>
    <row r="351" spans="1:22" x14ac:dyDescent="0.2">
      <c r="A351" s="211" t="s">
        <v>864</v>
      </c>
      <c r="B351" s="212" t="s">
        <v>865</v>
      </c>
      <c r="C351" s="213">
        <v>2</v>
      </c>
      <c r="D351" s="203" t="str">
        <f>RIGHT(All_modules[[#This Row],[Code]], 1)</f>
        <v>1</v>
      </c>
      <c r="E351" s="213">
        <v>20</v>
      </c>
      <c r="F351" s="214" t="s">
        <v>846</v>
      </c>
      <c r="G351" s="215"/>
      <c r="H351" s="216"/>
      <c r="I351" s="217"/>
      <c r="J351" s="217"/>
      <c r="K351" s="217"/>
      <c r="L351" s="217"/>
      <c r="M351" s="217"/>
      <c r="N351" s="217"/>
      <c r="O351" s="217"/>
      <c r="P351" s="217"/>
      <c r="Q351" s="217"/>
      <c r="R351" s="218" t="s">
        <v>128</v>
      </c>
      <c r="S351" s="219"/>
      <c r="T351" s="218"/>
      <c r="U351" s="220"/>
      <c r="V351" s="215"/>
    </row>
    <row r="352" spans="1:22" x14ac:dyDescent="0.2">
      <c r="A352" s="211" t="s">
        <v>866</v>
      </c>
      <c r="B352" s="212" t="s">
        <v>867</v>
      </c>
      <c r="C352" s="213">
        <v>2</v>
      </c>
      <c r="D352" s="203" t="str">
        <f>RIGHT(All_modules[[#This Row],[Code]], 1)</f>
        <v>2</v>
      </c>
      <c r="E352" s="213">
        <v>20</v>
      </c>
      <c r="F352" s="214" t="s">
        <v>846</v>
      </c>
      <c r="G352" s="215"/>
      <c r="H352" s="216"/>
      <c r="I352" s="217"/>
      <c r="J352" s="217"/>
      <c r="K352" s="217"/>
      <c r="L352" s="217"/>
      <c r="M352" s="217"/>
      <c r="N352" s="217"/>
      <c r="O352" s="217"/>
      <c r="P352" s="217"/>
      <c r="Q352" s="217"/>
      <c r="R352" s="218" t="s">
        <v>128</v>
      </c>
      <c r="S352" s="219"/>
      <c r="T352" s="218"/>
      <c r="U352" s="220"/>
      <c r="V352" s="215"/>
    </row>
    <row r="353" spans="1:22" x14ac:dyDescent="0.2">
      <c r="A353" s="211" t="s">
        <v>868</v>
      </c>
      <c r="B353" s="212" t="s">
        <v>869</v>
      </c>
      <c r="C353" s="221">
        <v>2</v>
      </c>
      <c r="D353" s="203" t="str">
        <f>RIGHT(All_modules[[#This Row],[Code]], 1)</f>
        <v>0</v>
      </c>
      <c r="E353" s="215">
        <v>20</v>
      </c>
      <c r="F353" s="214" t="s">
        <v>846</v>
      </c>
      <c r="G353" s="219"/>
      <c r="H353" s="216"/>
      <c r="I353" s="217"/>
      <c r="J353" s="217"/>
      <c r="K353" s="217"/>
      <c r="L353" s="217"/>
      <c r="M353" s="217"/>
      <c r="N353" s="217"/>
      <c r="O353" s="217"/>
      <c r="P353" s="217"/>
      <c r="Q353" s="217"/>
      <c r="R353" s="215" t="s">
        <v>128</v>
      </c>
      <c r="S353" s="219"/>
      <c r="T353" s="201"/>
      <c r="U353" s="220"/>
      <c r="V353" s="215"/>
    </row>
    <row r="354" spans="1:22" x14ac:dyDescent="0.2">
      <c r="A354" s="211" t="s">
        <v>870</v>
      </c>
      <c r="B354" s="212" t="s">
        <v>871</v>
      </c>
      <c r="C354" s="213">
        <v>3</v>
      </c>
      <c r="D354" s="203" t="str">
        <f>RIGHT(All_modules[[#This Row],[Code]], 1)</f>
        <v>0</v>
      </c>
      <c r="E354" s="213">
        <v>20</v>
      </c>
      <c r="F354" s="214" t="s">
        <v>846</v>
      </c>
      <c r="G354" s="215"/>
      <c r="H354" s="216"/>
      <c r="I354" s="217"/>
      <c r="J354" s="217"/>
      <c r="K354" s="217"/>
      <c r="L354" s="217"/>
      <c r="M354" s="217"/>
      <c r="N354" s="217"/>
      <c r="O354" s="217"/>
      <c r="P354" s="217"/>
      <c r="Q354" s="217"/>
      <c r="R354" s="218" t="s">
        <v>128</v>
      </c>
      <c r="S354" s="219"/>
      <c r="T354" s="218"/>
      <c r="U354" s="220"/>
      <c r="V354" s="215"/>
    </row>
    <row r="355" spans="1:22" x14ac:dyDescent="0.2">
      <c r="A355" s="211" t="s">
        <v>872</v>
      </c>
      <c r="B355" s="212" t="s">
        <v>873</v>
      </c>
      <c r="C355" s="213">
        <v>1</v>
      </c>
      <c r="D355" s="203" t="str">
        <f>RIGHT(All_modules[[#This Row],[Code]], 1)</f>
        <v>1</v>
      </c>
      <c r="E355" s="213">
        <v>20</v>
      </c>
      <c r="F355" s="214" t="s">
        <v>874</v>
      </c>
      <c r="G355" s="215" t="s">
        <v>202</v>
      </c>
      <c r="H355" s="216"/>
      <c r="I355" s="223"/>
      <c r="J355" s="223"/>
      <c r="K355" s="223" t="s">
        <v>128</v>
      </c>
      <c r="L355" s="223"/>
      <c r="M355" s="223" t="s">
        <v>128</v>
      </c>
      <c r="N355" s="223"/>
      <c r="O355" s="223"/>
      <c r="P355" s="223"/>
      <c r="Q355" s="223"/>
      <c r="R355" s="224"/>
      <c r="S355" s="219"/>
      <c r="T355" s="218"/>
      <c r="U355" s="220"/>
      <c r="V355" s="215" t="s">
        <v>875</v>
      </c>
    </row>
    <row r="356" spans="1:22" x14ac:dyDescent="0.2">
      <c r="A356" s="211" t="s">
        <v>876</v>
      </c>
      <c r="B356" s="212" t="s">
        <v>877</v>
      </c>
      <c r="C356" s="213">
        <v>3</v>
      </c>
      <c r="D356" s="203" t="str">
        <f>RIGHT(All_modules[[#This Row],[Code]], 1)</f>
        <v>1</v>
      </c>
      <c r="E356" s="213">
        <v>20</v>
      </c>
      <c r="F356" s="214" t="s">
        <v>874</v>
      </c>
      <c r="G356" s="215" t="s">
        <v>202</v>
      </c>
      <c r="H356" s="216"/>
      <c r="I356" s="223"/>
      <c r="J356" s="223"/>
      <c r="K356" s="223"/>
      <c r="L356" s="223"/>
      <c r="M356" s="223" t="s">
        <v>128</v>
      </c>
      <c r="N356" s="223"/>
      <c r="O356" s="223"/>
      <c r="P356" s="223"/>
      <c r="Q356" s="223"/>
      <c r="R356" s="224"/>
      <c r="S356" s="219"/>
      <c r="T356" s="218"/>
      <c r="U356" s="220"/>
      <c r="V356" s="215" t="s">
        <v>878</v>
      </c>
    </row>
    <row r="357" spans="1:22" x14ac:dyDescent="0.2">
      <c r="A357" s="211" t="s">
        <v>879</v>
      </c>
      <c r="B357" s="212" t="s">
        <v>880</v>
      </c>
      <c r="C357" s="213">
        <v>3</v>
      </c>
      <c r="D357" s="203" t="str">
        <f>RIGHT(All_modules[[#This Row],[Code]], 1)</f>
        <v>2</v>
      </c>
      <c r="E357" s="213">
        <v>20</v>
      </c>
      <c r="F357" s="214" t="s">
        <v>874</v>
      </c>
      <c r="G357" s="215" t="s">
        <v>202</v>
      </c>
      <c r="H357" s="216"/>
      <c r="I357" s="223"/>
      <c r="J357" s="223"/>
      <c r="K357" s="223" t="s">
        <v>128</v>
      </c>
      <c r="L357" s="223"/>
      <c r="M357" s="223"/>
      <c r="N357" s="223"/>
      <c r="O357" s="223"/>
      <c r="P357" s="223"/>
      <c r="Q357" s="223"/>
      <c r="R357" s="224"/>
      <c r="S357" s="219"/>
      <c r="T357" s="218"/>
      <c r="U357" s="220"/>
      <c r="V357" s="215" t="s">
        <v>881</v>
      </c>
    </row>
    <row r="358" spans="1:22" x14ac:dyDescent="0.2">
      <c r="A358" s="211" t="s">
        <v>882</v>
      </c>
      <c r="B358" s="212" t="s">
        <v>883</v>
      </c>
      <c r="C358" s="221">
        <v>3</v>
      </c>
      <c r="D358" s="203" t="str">
        <f>RIGHT(All_modules[[#This Row],[Code]], 1)</f>
        <v>1</v>
      </c>
      <c r="E358" s="215">
        <v>20</v>
      </c>
      <c r="F358" s="214" t="s">
        <v>874</v>
      </c>
      <c r="G358" s="215" t="s">
        <v>202</v>
      </c>
      <c r="H358" s="216"/>
      <c r="I358" s="223"/>
      <c r="J358" s="223"/>
      <c r="K358" s="223" t="s">
        <v>128</v>
      </c>
      <c r="L358" s="223"/>
      <c r="M358" s="223" t="s">
        <v>128</v>
      </c>
      <c r="N358" s="223"/>
      <c r="O358" s="223"/>
      <c r="P358" s="223"/>
      <c r="Q358" s="223"/>
      <c r="R358" s="222"/>
      <c r="S358" s="219"/>
      <c r="T358" s="201"/>
      <c r="U358" s="220"/>
      <c r="V358" s="215" t="s">
        <v>884</v>
      </c>
    </row>
    <row r="359" spans="1:22" x14ac:dyDescent="0.2">
      <c r="A359" s="211" t="s">
        <v>885</v>
      </c>
      <c r="B359" s="212" t="s">
        <v>886</v>
      </c>
      <c r="C359" s="221">
        <v>3</v>
      </c>
      <c r="D359" s="203" t="str">
        <f>RIGHT(All_modules[[#This Row],[Code]], 1)</f>
        <v>1</v>
      </c>
      <c r="E359" s="215">
        <v>20</v>
      </c>
      <c r="F359" s="214" t="s">
        <v>874</v>
      </c>
      <c r="G359" s="215" t="s">
        <v>202</v>
      </c>
      <c r="H359" s="216"/>
      <c r="I359" s="223"/>
      <c r="J359" s="223"/>
      <c r="K359" s="223" t="s">
        <v>128</v>
      </c>
      <c r="L359" s="223" t="s">
        <v>128</v>
      </c>
      <c r="M359" s="223" t="s">
        <v>128</v>
      </c>
      <c r="N359" s="223"/>
      <c r="O359" s="223"/>
      <c r="P359" s="223"/>
      <c r="Q359" s="223"/>
      <c r="R359" s="222"/>
      <c r="S359" s="219"/>
      <c r="T359" s="201"/>
      <c r="U359" s="220"/>
      <c r="V359" s="215" t="s">
        <v>887</v>
      </c>
    </row>
    <row r="360" spans="1:22" x14ac:dyDescent="0.2">
      <c r="A360" s="211" t="s">
        <v>888</v>
      </c>
      <c r="B360" s="212" t="s">
        <v>889</v>
      </c>
      <c r="C360" s="221">
        <v>3</v>
      </c>
      <c r="D360" s="203" t="str">
        <f>RIGHT(All_modules[[#This Row],[Code]], 1)</f>
        <v>2</v>
      </c>
      <c r="E360" s="215">
        <v>20</v>
      </c>
      <c r="F360" s="214" t="s">
        <v>874</v>
      </c>
      <c r="G360" s="215" t="s">
        <v>202</v>
      </c>
      <c r="H360" s="216"/>
      <c r="I360" s="223" t="s">
        <v>128</v>
      </c>
      <c r="J360" s="223"/>
      <c r="K360" s="223" t="s">
        <v>128</v>
      </c>
      <c r="L360" s="223"/>
      <c r="M360" s="223" t="s">
        <v>128</v>
      </c>
      <c r="N360" s="223"/>
      <c r="O360" s="223"/>
      <c r="P360" s="223"/>
      <c r="Q360" s="223"/>
      <c r="R360" s="222"/>
      <c r="S360" s="219"/>
      <c r="T360" s="201"/>
      <c r="U360" s="220"/>
      <c r="V360" s="215" t="s">
        <v>890</v>
      </c>
    </row>
    <row r="361" spans="1:22" x14ac:dyDescent="0.2">
      <c r="A361" s="211" t="s">
        <v>891</v>
      </c>
      <c r="B361" s="212" t="s">
        <v>892</v>
      </c>
      <c r="C361" s="213">
        <v>1</v>
      </c>
      <c r="D361" s="203" t="str">
        <f>RIGHT(All_modules[[#This Row],[Code]], 1)</f>
        <v>1</v>
      </c>
      <c r="E361" s="213">
        <v>20</v>
      </c>
      <c r="F361" s="214" t="s">
        <v>893</v>
      </c>
      <c r="G361" s="215" t="s">
        <v>202</v>
      </c>
      <c r="H361" s="216"/>
      <c r="I361" s="217"/>
      <c r="J361" s="217"/>
      <c r="K361" s="217" t="s">
        <v>128</v>
      </c>
      <c r="L361" s="217"/>
      <c r="M361" s="217"/>
      <c r="N361" s="217"/>
      <c r="O361" s="217"/>
      <c r="P361" s="217"/>
      <c r="Q361" s="217"/>
      <c r="R361" s="213"/>
      <c r="S361" s="219" t="s">
        <v>156</v>
      </c>
      <c r="T361" s="202"/>
      <c r="U361" s="220"/>
      <c r="V361" s="215"/>
    </row>
    <row r="362" spans="1:22" x14ac:dyDescent="0.2">
      <c r="A362" s="211" t="s">
        <v>894</v>
      </c>
      <c r="B362" s="212" t="s">
        <v>895</v>
      </c>
      <c r="C362" s="213">
        <v>1</v>
      </c>
      <c r="D362" s="203" t="str">
        <f>RIGHT(All_modules[[#This Row],[Code]], 1)</f>
        <v>1</v>
      </c>
      <c r="E362" s="213">
        <v>20</v>
      </c>
      <c r="F362" s="214" t="s">
        <v>893</v>
      </c>
      <c r="G362" s="215" t="s">
        <v>202</v>
      </c>
      <c r="H362" s="216"/>
      <c r="I362" s="217"/>
      <c r="J362" s="217"/>
      <c r="K362" s="217"/>
      <c r="L362" s="217"/>
      <c r="M362" s="217"/>
      <c r="N362" s="217"/>
      <c r="O362" s="217" t="s">
        <v>128</v>
      </c>
      <c r="P362" s="217"/>
      <c r="Q362" s="217"/>
      <c r="R362" s="218"/>
      <c r="S362" s="219"/>
      <c r="T362" s="218"/>
      <c r="U362" s="220"/>
      <c r="V362" s="215"/>
    </row>
    <row r="363" spans="1:22" x14ac:dyDescent="0.2">
      <c r="A363" s="211" t="s">
        <v>896</v>
      </c>
      <c r="B363" s="212" t="s">
        <v>897</v>
      </c>
      <c r="C363" s="213">
        <v>1</v>
      </c>
      <c r="D363" s="203" t="str">
        <f>RIGHT(All_modules[[#This Row],[Code]], 1)</f>
        <v>2</v>
      </c>
      <c r="E363" s="213">
        <v>20</v>
      </c>
      <c r="F363" s="214" t="s">
        <v>893</v>
      </c>
      <c r="G363" s="215" t="s">
        <v>202</v>
      </c>
      <c r="H363" s="216"/>
      <c r="I363" s="217"/>
      <c r="J363" s="217"/>
      <c r="K363" s="217"/>
      <c r="L363" s="217"/>
      <c r="M363" s="217"/>
      <c r="N363" s="217"/>
      <c r="O363" s="217" t="s">
        <v>128</v>
      </c>
      <c r="P363" s="217"/>
      <c r="Q363" s="217"/>
      <c r="R363" s="213"/>
      <c r="S363" s="219"/>
      <c r="T363" s="202"/>
      <c r="U363" s="220"/>
      <c r="V363" s="215"/>
    </row>
    <row r="364" spans="1:22" x14ac:dyDescent="0.2">
      <c r="A364" s="211" t="s">
        <v>898</v>
      </c>
      <c r="B364" s="212" t="s">
        <v>899</v>
      </c>
      <c r="C364" s="213">
        <v>1</v>
      </c>
      <c r="D364" s="203" t="str">
        <f>RIGHT(All_modules[[#This Row],[Code]], 1)</f>
        <v>2</v>
      </c>
      <c r="E364" s="213">
        <v>20</v>
      </c>
      <c r="F364" s="214" t="s">
        <v>893</v>
      </c>
      <c r="G364" s="215" t="s">
        <v>202</v>
      </c>
      <c r="H364" s="216"/>
      <c r="I364" s="217" t="s">
        <v>128</v>
      </c>
      <c r="J364" s="217"/>
      <c r="K364" s="217"/>
      <c r="L364" s="217"/>
      <c r="M364" s="217"/>
      <c r="N364" s="217"/>
      <c r="O364" s="217"/>
      <c r="P364" s="217"/>
      <c r="Q364" s="217"/>
      <c r="R364" s="213"/>
      <c r="S364" s="219"/>
      <c r="T364" s="202"/>
      <c r="U364" s="220"/>
      <c r="V364" s="215"/>
    </row>
    <row r="365" spans="1:22" x14ac:dyDescent="0.2">
      <c r="A365" s="211" t="s">
        <v>900</v>
      </c>
      <c r="B365" s="212" t="s">
        <v>901</v>
      </c>
      <c r="C365" s="213">
        <v>1</v>
      </c>
      <c r="D365" s="203" t="str">
        <f>RIGHT(All_modules[[#This Row],[Code]], 1)</f>
        <v>2</v>
      </c>
      <c r="E365" s="213">
        <v>20</v>
      </c>
      <c r="F365" s="214" t="s">
        <v>893</v>
      </c>
      <c r="G365" s="215" t="s">
        <v>202</v>
      </c>
      <c r="H365" s="216"/>
      <c r="I365" s="217"/>
      <c r="J365" s="217"/>
      <c r="K365" s="217"/>
      <c r="L365" s="217"/>
      <c r="M365" s="217"/>
      <c r="N365" s="217"/>
      <c r="O365" s="217" t="s">
        <v>128</v>
      </c>
      <c r="P365" s="217"/>
      <c r="Q365" s="217"/>
      <c r="R365" s="218"/>
      <c r="S365" s="219"/>
      <c r="T365" s="218"/>
      <c r="U365" s="220"/>
      <c r="V365" s="215"/>
    </row>
    <row r="366" spans="1:22" x14ac:dyDescent="0.2">
      <c r="A366" s="211" t="s">
        <v>902</v>
      </c>
      <c r="B366" s="212" t="s">
        <v>903</v>
      </c>
      <c r="C366" s="213">
        <v>1</v>
      </c>
      <c r="D366" s="203" t="str">
        <f>RIGHT(All_modules[[#This Row],[Code]], 1)</f>
        <v>1</v>
      </c>
      <c r="E366" s="213">
        <v>20</v>
      </c>
      <c r="F366" s="214" t="s">
        <v>893</v>
      </c>
      <c r="G366" s="215" t="s">
        <v>202</v>
      </c>
      <c r="H366" s="216"/>
      <c r="I366" s="217"/>
      <c r="J366" s="217"/>
      <c r="K366" s="217"/>
      <c r="L366" s="217"/>
      <c r="M366" s="217"/>
      <c r="N366" s="217"/>
      <c r="O366" s="217" t="s">
        <v>128</v>
      </c>
      <c r="P366" s="217"/>
      <c r="Q366" s="217"/>
      <c r="R366" s="213"/>
      <c r="S366" s="219"/>
      <c r="T366" s="202"/>
      <c r="U366" s="220"/>
      <c r="V366" s="215"/>
    </row>
    <row r="367" spans="1:22" x14ac:dyDescent="0.2">
      <c r="A367" s="211" t="s">
        <v>904</v>
      </c>
      <c r="B367" s="212" t="s">
        <v>905</v>
      </c>
      <c r="C367" s="213">
        <v>2</v>
      </c>
      <c r="D367" s="203" t="str">
        <f>RIGHT(All_modules[[#This Row],[Code]], 1)</f>
        <v>2</v>
      </c>
      <c r="E367" s="213">
        <v>20</v>
      </c>
      <c r="F367" s="214" t="s">
        <v>893</v>
      </c>
      <c r="G367" s="215" t="s">
        <v>202</v>
      </c>
      <c r="H367" s="216"/>
      <c r="I367" s="217" t="s">
        <v>128</v>
      </c>
      <c r="J367" s="217"/>
      <c r="K367" s="217"/>
      <c r="L367" s="217"/>
      <c r="M367" s="217"/>
      <c r="N367" s="217"/>
      <c r="O367" s="217"/>
      <c r="P367" s="217"/>
      <c r="Q367" s="217"/>
      <c r="R367" s="218"/>
      <c r="S367" s="219"/>
      <c r="T367" s="218"/>
      <c r="U367" s="220"/>
      <c r="V367" s="215" t="s">
        <v>906</v>
      </c>
    </row>
    <row r="368" spans="1:22" x14ac:dyDescent="0.2">
      <c r="A368" s="211" t="s">
        <v>907</v>
      </c>
      <c r="B368" s="212" t="s">
        <v>908</v>
      </c>
      <c r="C368" s="213">
        <v>2</v>
      </c>
      <c r="D368" s="203" t="str">
        <f>RIGHT(All_modules[[#This Row],[Code]], 1)</f>
        <v>2</v>
      </c>
      <c r="E368" s="213">
        <v>20</v>
      </c>
      <c r="F368" s="214" t="s">
        <v>893</v>
      </c>
      <c r="G368" s="215"/>
      <c r="H368" s="216"/>
      <c r="I368" s="217"/>
      <c r="J368" s="217"/>
      <c r="K368" s="217"/>
      <c r="L368" s="217"/>
      <c r="M368" s="217"/>
      <c r="N368" s="217"/>
      <c r="O368" s="217" t="s">
        <v>128</v>
      </c>
      <c r="P368" s="217"/>
      <c r="Q368" s="217"/>
      <c r="R368" s="213"/>
      <c r="S368" s="219"/>
      <c r="T368" s="202"/>
      <c r="U368" s="220"/>
      <c r="V368" s="215" t="s">
        <v>909</v>
      </c>
    </row>
    <row r="369" spans="1:22" x14ac:dyDescent="0.2">
      <c r="A369" s="211" t="s">
        <v>910</v>
      </c>
      <c r="B369" s="212" t="s">
        <v>911</v>
      </c>
      <c r="C369" s="213">
        <v>2</v>
      </c>
      <c r="D369" s="203" t="str">
        <f>RIGHT(All_modules[[#This Row],[Code]], 1)</f>
        <v>2</v>
      </c>
      <c r="E369" s="213">
        <v>20</v>
      </c>
      <c r="F369" s="214" t="s">
        <v>893</v>
      </c>
      <c r="G369" s="215" t="s">
        <v>202</v>
      </c>
      <c r="H369" s="216"/>
      <c r="I369" s="217"/>
      <c r="J369" s="217"/>
      <c r="K369" s="217"/>
      <c r="L369" s="217"/>
      <c r="M369" s="217"/>
      <c r="N369" s="217"/>
      <c r="O369" s="217" t="s">
        <v>128</v>
      </c>
      <c r="P369" s="217"/>
      <c r="Q369" s="217"/>
      <c r="R369" s="218"/>
      <c r="S369" s="219"/>
      <c r="T369" s="218"/>
      <c r="U369" s="220"/>
      <c r="V369" s="215" t="s">
        <v>909</v>
      </c>
    </row>
    <row r="370" spans="1:22" x14ac:dyDescent="0.2">
      <c r="A370" s="211" t="s">
        <v>912</v>
      </c>
      <c r="B370" s="212" t="s">
        <v>913</v>
      </c>
      <c r="C370" s="213">
        <v>2</v>
      </c>
      <c r="D370" s="203" t="str">
        <f>RIGHT(All_modules[[#This Row],[Code]], 1)</f>
        <v>1</v>
      </c>
      <c r="E370" s="213">
        <v>20</v>
      </c>
      <c r="F370" s="214" t="s">
        <v>893</v>
      </c>
      <c r="G370" s="222" t="s">
        <v>202</v>
      </c>
      <c r="H370" s="216"/>
      <c r="I370" s="223"/>
      <c r="J370" s="223"/>
      <c r="K370" s="223"/>
      <c r="L370" s="223"/>
      <c r="M370" s="223"/>
      <c r="N370" s="223"/>
      <c r="O370" s="223" t="s">
        <v>128</v>
      </c>
      <c r="P370" s="223"/>
      <c r="Q370" s="223"/>
      <c r="R370" s="224"/>
      <c r="S370" s="219"/>
      <c r="T370" s="218"/>
      <c r="U370" s="220"/>
      <c r="V370" s="215"/>
    </row>
    <row r="371" spans="1:22" x14ac:dyDescent="0.2">
      <c r="A371" s="211" t="s">
        <v>914</v>
      </c>
      <c r="B371" s="212" t="s">
        <v>915</v>
      </c>
      <c r="C371" s="213">
        <v>2</v>
      </c>
      <c r="D371" s="203" t="str">
        <f>RIGHT(All_modules[[#This Row],[Code]], 1)</f>
        <v>1</v>
      </c>
      <c r="E371" s="213">
        <v>20</v>
      </c>
      <c r="F371" s="214" t="s">
        <v>893</v>
      </c>
      <c r="G371" s="215" t="s">
        <v>202</v>
      </c>
      <c r="H371" s="216"/>
      <c r="I371" s="217"/>
      <c r="J371" s="217" t="s">
        <v>128</v>
      </c>
      <c r="K371" s="217"/>
      <c r="L371" s="217"/>
      <c r="M371" s="217"/>
      <c r="N371" s="217"/>
      <c r="O371" s="217"/>
      <c r="P371" s="217"/>
      <c r="Q371" s="217"/>
      <c r="R371" s="213"/>
      <c r="S371" s="219"/>
      <c r="T371" s="202"/>
      <c r="U371" s="220"/>
      <c r="V371" s="215"/>
    </row>
    <row r="372" spans="1:22" x14ac:dyDescent="0.2">
      <c r="A372" s="211" t="s">
        <v>916</v>
      </c>
      <c r="B372" s="212" t="s">
        <v>917</v>
      </c>
      <c r="C372" s="221">
        <v>2</v>
      </c>
      <c r="D372" s="203" t="str">
        <f>RIGHT(All_modules[[#This Row],[Code]], 1)</f>
        <v>1</v>
      </c>
      <c r="E372" s="215">
        <v>20</v>
      </c>
      <c r="F372" s="214" t="s">
        <v>893</v>
      </c>
      <c r="G372" s="219" t="s">
        <v>202</v>
      </c>
      <c r="H372" s="216"/>
      <c r="I372" s="217" t="s">
        <v>128</v>
      </c>
      <c r="J372" s="217"/>
      <c r="K372" s="217"/>
      <c r="L372" s="217"/>
      <c r="M372" s="217"/>
      <c r="N372" s="217"/>
      <c r="O372" s="217"/>
      <c r="P372" s="217"/>
      <c r="Q372" s="217"/>
      <c r="R372" s="215"/>
      <c r="S372" s="219"/>
      <c r="T372" s="201"/>
      <c r="U372" s="220"/>
      <c r="V372" s="215" t="s">
        <v>918</v>
      </c>
    </row>
    <row r="373" spans="1:22" x14ac:dyDescent="0.2">
      <c r="A373" s="211" t="s">
        <v>919</v>
      </c>
      <c r="B373" s="212" t="s">
        <v>920</v>
      </c>
      <c r="C373" s="213">
        <v>2</v>
      </c>
      <c r="D373" s="203" t="str">
        <f>RIGHT(All_modules[[#This Row],[Code]], 1)</f>
        <v>2</v>
      </c>
      <c r="E373" s="213">
        <v>20</v>
      </c>
      <c r="F373" s="214" t="s">
        <v>893</v>
      </c>
      <c r="G373" s="215" t="s">
        <v>202</v>
      </c>
      <c r="H373" s="216"/>
      <c r="I373" s="217"/>
      <c r="J373" s="217"/>
      <c r="K373" s="217"/>
      <c r="L373" s="217"/>
      <c r="M373" s="217"/>
      <c r="N373" s="217"/>
      <c r="O373" s="217" t="s">
        <v>128</v>
      </c>
      <c r="P373" s="217"/>
      <c r="Q373" s="217"/>
      <c r="R373" s="218"/>
      <c r="S373" s="219"/>
      <c r="T373" s="218"/>
      <c r="U373" s="220"/>
      <c r="V373" s="215" t="s">
        <v>921</v>
      </c>
    </row>
    <row r="374" spans="1:22" x14ac:dyDescent="0.2">
      <c r="A374" s="211" t="s">
        <v>922</v>
      </c>
      <c r="B374" s="212" t="s">
        <v>923</v>
      </c>
      <c r="C374" s="221">
        <v>2</v>
      </c>
      <c r="D374" s="203" t="str">
        <f>RIGHT(All_modules[[#This Row],[Code]], 1)</f>
        <v>1</v>
      </c>
      <c r="E374" s="215">
        <v>20</v>
      </c>
      <c r="F374" s="214" t="s">
        <v>893</v>
      </c>
      <c r="G374" s="219" t="s">
        <v>202</v>
      </c>
      <c r="H374" s="216"/>
      <c r="I374" s="217"/>
      <c r="J374" s="217"/>
      <c r="K374" s="217"/>
      <c r="L374" s="217"/>
      <c r="M374" s="217"/>
      <c r="N374" s="217"/>
      <c r="O374" s="217" t="s">
        <v>128</v>
      </c>
      <c r="P374" s="217"/>
      <c r="Q374" s="217"/>
      <c r="R374" s="215"/>
      <c r="S374" s="219"/>
      <c r="T374" s="201"/>
      <c r="U374" s="220"/>
      <c r="V374" s="215" t="s">
        <v>924</v>
      </c>
    </row>
    <row r="375" spans="1:22" x14ac:dyDescent="0.2">
      <c r="A375" s="211" t="s">
        <v>925</v>
      </c>
      <c r="B375" s="212" t="s">
        <v>926</v>
      </c>
      <c r="C375" s="221">
        <v>2</v>
      </c>
      <c r="D375" s="203" t="str">
        <f>RIGHT(All_modules[[#This Row],[Code]], 1)</f>
        <v>1</v>
      </c>
      <c r="E375" s="215">
        <v>20</v>
      </c>
      <c r="F375" s="214" t="s">
        <v>893</v>
      </c>
      <c r="G375" s="219"/>
      <c r="H375" s="216"/>
      <c r="I375" s="217"/>
      <c r="J375" s="217"/>
      <c r="K375" s="217"/>
      <c r="L375" s="217"/>
      <c r="M375" s="217"/>
      <c r="N375" s="217"/>
      <c r="O375" s="217" t="s">
        <v>128</v>
      </c>
      <c r="P375" s="217"/>
      <c r="Q375" s="217"/>
      <c r="R375" s="215"/>
      <c r="S375" s="219"/>
      <c r="T375" s="201"/>
      <c r="U375" s="220"/>
      <c r="V375" s="215" t="s">
        <v>927</v>
      </c>
    </row>
    <row r="376" spans="1:22" x14ac:dyDescent="0.2">
      <c r="A376" s="211" t="s">
        <v>928</v>
      </c>
      <c r="B376" s="212" t="s">
        <v>929</v>
      </c>
      <c r="C376" s="213">
        <v>2</v>
      </c>
      <c r="D376" s="203" t="str">
        <f>RIGHT(All_modules[[#This Row],[Code]], 1)</f>
        <v>2</v>
      </c>
      <c r="E376" s="213">
        <v>20</v>
      </c>
      <c r="F376" s="214" t="s">
        <v>893</v>
      </c>
      <c r="G376" s="215"/>
      <c r="H376" s="216"/>
      <c r="I376" s="217"/>
      <c r="J376" s="217"/>
      <c r="K376" s="217" t="s">
        <v>128</v>
      </c>
      <c r="L376" s="217"/>
      <c r="M376" s="217"/>
      <c r="N376" s="217"/>
      <c r="O376" s="217"/>
      <c r="P376" s="217"/>
      <c r="Q376" s="217"/>
      <c r="R376" s="218"/>
      <c r="S376" s="219" t="s">
        <v>156</v>
      </c>
      <c r="T376" s="218"/>
      <c r="U376" s="220"/>
      <c r="V376" s="215"/>
    </row>
    <row r="377" spans="1:22" x14ac:dyDescent="0.2">
      <c r="A377" s="211" t="s">
        <v>930</v>
      </c>
      <c r="B377" s="212" t="s">
        <v>931</v>
      </c>
      <c r="C377" s="213">
        <v>2</v>
      </c>
      <c r="D377" s="203" t="str">
        <f>RIGHT(All_modules[[#This Row],[Code]], 1)</f>
        <v>1</v>
      </c>
      <c r="E377" s="213">
        <v>20</v>
      </c>
      <c r="F377" s="214" t="s">
        <v>893</v>
      </c>
      <c r="G377" s="215" t="s">
        <v>202</v>
      </c>
      <c r="H377" s="216"/>
      <c r="I377" s="217"/>
      <c r="J377" s="217"/>
      <c r="K377" s="217"/>
      <c r="L377" s="217"/>
      <c r="M377" s="217"/>
      <c r="N377" s="217"/>
      <c r="O377" s="217" t="s">
        <v>128</v>
      </c>
      <c r="P377" s="217"/>
      <c r="Q377" s="217"/>
      <c r="R377" s="218"/>
      <c r="S377" s="219"/>
      <c r="T377" s="218"/>
      <c r="U377" s="220"/>
      <c r="V377" s="215"/>
    </row>
    <row r="378" spans="1:22" x14ac:dyDescent="0.2">
      <c r="A378" s="228" t="s">
        <v>932</v>
      </c>
      <c r="B378" s="229" t="s">
        <v>933</v>
      </c>
      <c r="C378" s="213">
        <v>3</v>
      </c>
      <c r="D378" s="203" t="str">
        <f>RIGHT(All_modules[[#This Row],[Code]], 1)</f>
        <v>1</v>
      </c>
      <c r="E378" s="213">
        <v>20</v>
      </c>
      <c r="F378" s="214" t="s">
        <v>893</v>
      </c>
      <c r="G378" s="222" t="s">
        <v>202</v>
      </c>
      <c r="H378" s="216"/>
      <c r="I378" s="223"/>
      <c r="J378" s="223"/>
      <c r="K378" s="223"/>
      <c r="L378" s="223"/>
      <c r="M378" s="223"/>
      <c r="N378" s="223"/>
      <c r="O378" s="223" t="s">
        <v>128</v>
      </c>
      <c r="P378" s="223"/>
      <c r="Q378" s="223"/>
      <c r="R378" s="254"/>
      <c r="S378" s="219"/>
      <c r="T378" s="202"/>
      <c r="U378" s="220"/>
      <c r="V378" s="215"/>
    </row>
    <row r="379" spans="1:22" x14ac:dyDescent="0.2">
      <c r="A379" s="211" t="s">
        <v>934</v>
      </c>
      <c r="B379" s="212" t="s">
        <v>935</v>
      </c>
      <c r="C379" s="213">
        <v>3</v>
      </c>
      <c r="D379" s="203" t="str">
        <f>RIGHT(All_modules[[#This Row],[Code]], 1)</f>
        <v>1</v>
      </c>
      <c r="E379" s="213">
        <v>20</v>
      </c>
      <c r="F379" s="214" t="s">
        <v>893</v>
      </c>
      <c r="G379" s="215" t="s">
        <v>202</v>
      </c>
      <c r="H379" s="216"/>
      <c r="I379" s="217"/>
      <c r="J379" s="217"/>
      <c r="K379" s="217" t="s">
        <v>128</v>
      </c>
      <c r="L379" s="217"/>
      <c r="M379" s="217"/>
      <c r="N379" s="217"/>
      <c r="O379" s="217"/>
      <c r="P379" s="217"/>
      <c r="Q379" s="217"/>
      <c r="R379" s="213"/>
      <c r="S379" s="219"/>
      <c r="T379" s="202"/>
      <c r="U379" s="220"/>
      <c r="V379" s="215" t="s">
        <v>936</v>
      </c>
    </row>
    <row r="380" spans="1:22" x14ac:dyDescent="0.2">
      <c r="A380" s="228" t="s">
        <v>937</v>
      </c>
      <c r="B380" s="229" t="s">
        <v>938</v>
      </c>
      <c r="C380" s="213">
        <v>3</v>
      </c>
      <c r="D380" s="203" t="str">
        <f>RIGHT(All_modules[[#This Row],[Code]], 1)</f>
        <v>2</v>
      </c>
      <c r="E380" s="213">
        <v>20</v>
      </c>
      <c r="F380" s="214" t="s">
        <v>893</v>
      </c>
      <c r="G380" s="222" t="s">
        <v>202</v>
      </c>
      <c r="H380" s="216"/>
      <c r="I380" s="223"/>
      <c r="J380" s="223"/>
      <c r="K380" s="223"/>
      <c r="L380" s="223"/>
      <c r="M380" s="223" t="s">
        <v>128</v>
      </c>
      <c r="N380" s="223"/>
      <c r="O380" s="223" t="s">
        <v>128</v>
      </c>
      <c r="P380" s="223"/>
      <c r="Q380" s="223"/>
      <c r="R380" s="254"/>
      <c r="S380" s="219"/>
      <c r="T380" s="202"/>
      <c r="U380" s="220"/>
      <c r="V380" s="215"/>
    </row>
    <row r="381" spans="1:22" x14ac:dyDescent="0.2">
      <c r="A381" s="211" t="s">
        <v>939</v>
      </c>
      <c r="B381" s="212" t="s">
        <v>940</v>
      </c>
      <c r="C381" s="213">
        <v>3</v>
      </c>
      <c r="D381" s="203" t="str">
        <f>RIGHT(All_modules[[#This Row],[Code]], 1)</f>
        <v>2</v>
      </c>
      <c r="E381" s="213">
        <v>20</v>
      </c>
      <c r="F381" s="214" t="s">
        <v>893</v>
      </c>
      <c r="G381" s="215" t="s">
        <v>202</v>
      </c>
      <c r="H381" s="216"/>
      <c r="I381" s="217"/>
      <c r="J381" s="217" t="s">
        <v>128</v>
      </c>
      <c r="K381" s="217"/>
      <c r="L381" s="217"/>
      <c r="M381" s="217"/>
      <c r="N381" s="217"/>
      <c r="O381" s="217"/>
      <c r="P381" s="217"/>
      <c r="Q381" s="217"/>
      <c r="R381" s="218"/>
      <c r="S381" s="219"/>
      <c r="T381" s="218"/>
      <c r="U381" s="220"/>
      <c r="V381" s="215" t="s">
        <v>941</v>
      </c>
    </row>
    <row r="382" spans="1:22" x14ac:dyDescent="0.2">
      <c r="A382" s="211" t="s">
        <v>942</v>
      </c>
      <c r="B382" s="212" t="s">
        <v>943</v>
      </c>
      <c r="C382" s="213">
        <v>3</v>
      </c>
      <c r="D382" s="203" t="str">
        <f>RIGHT(All_modules[[#This Row],[Code]], 1)</f>
        <v>1</v>
      </c>
      <c r="E382" s="213">
        <v>20</v>
      </c>
      <c r="F382" s="214" t="s">
        <v>893</v>
      </c>
      <c r="G382" s="215"/>
      <c r="H382" s="216"/>
      <c r="I382" s="217"/>
      <c r="J382" s="217"/>
      <c r="K382" s="217"/>
      <c r="L382" s="217"/>
      <c r="M382" s="217"/>
      <c r="N382" s="217"/>
      <c r="O382" s="217" t="s">
        <v>128</v>
      </c>
      <c r="P382" s="217"/>
      <c r="Q382" s="217"/>
      <c r="R382" s="218"/>
      <c r="S382" s="219"/>
      <c r="T382" s="218"/>
      <c r="U382" s="220"/>
      <c r="V382" s="215"/>
    </row>
    <row r="383" spans="1:22" x14ac:dyDescent="0.2">
      <c r="A383" s="211" t="s">
        <v>944</v>
      </c>
      <c r="B383" s="212" t="s">
        <v>915</v>
      </c>
      <c r="C383" s="213">
        <v>3</v>
      </c>
      <c r="D383" s="203" t="str">
        <f>RIGHT(All_modules[[#This Row],[Code]], 1)</f>
        <v>1</v>
      </c>
      <c r="E383" s="213">
        <v>20</v>
      </c>
      <c r="F383" s="214" t="s">
        <v>893</v>
      </c>
      <c r="G383" s="215" t="s">
        <v>202</v>
      </c>
      <c r="H383" s="216"/>
      <c r="I383" s="217"/>
      <c r="J383" s="217" t="s">
        <v>128</v>
      </c>
      <c r="K383" s="217"/>
      <c r="L383" s="217"/>
      <c r="M383" s="217"/>
      <c r="N383" s="217"/>
      <c r="O383" s="217"/>
      <c r="P383" s="217"/>
      <c r="Q383" s="217"/>
      <c r="R383" s="218"/>
      <c r="S383" s="219"/>
      <c r="T383" s="218"/>
      <c r="U383" s="220"/>
      <c r="V383" s="215"/>
    </row>
    <row r="384" spans="1:22" x14ac:dyDescent="0.2">
      <c r="A384" s="211" t="s">
        <v>945</v>
      </c>
      <c r="B384" s="212" t="s">
        <v>946</v>
      </c>
      <c r="C384" s="213">
        <v>3</v>
      </c>
      <c r="D384" s="203" t="str">
        <f>RIGHT(All_modules[[#This Row],[Code]], 1)</f>
        <v>2</v>
      </c>
      <c r="E384" s="213">
        <v>20</v>
      </c>
      <c r="F384" s="214" t="s">
        <v>893</v>
      </c>
      <c r="G384" s="215" t="s">
        <v>202</v>
      </c>
      <c r="H384" s="216"/>
      <c r="I384" s="217"/>
      <c r="J384" s="217" t="s">
        <v>128</v>
      </c>
      <c r="K384" s="217"/>
      <c r="L384" s="217"/>
      <c r="M384" s="217"/>
      <c r="N384" s="217"/>
      <c r="O384" s="217" t="s">
        <v>128</v>
      </c>
      <c r="P384" s="217"/>
      <c r="Q384" s="217"/>
      <c r="R384" s="218"/>
      <c r="S384" s="219"/>
      <c r="T384" s="218"/>
      <c r="U384" s="220"/>
      <c r="V384" s="215"/>
    </row>
    <row r="385" spans="1:22" x14ac:dyDescent="0.2">
      <c r="A385" s="211" t="s">
        <v>947</v>
      </c>
      <c r="B385" s="212" t="s">
        <v>948</v>
      </c>
      <c r="C385" s="213">
        <v>3</v>
      </c>
      <c r="D385" s="203" t="str">
        <f>RIGHT(All_modules[[#This Row],[Code]], 1)</f>
        <v>2</v>
      </c>
      <c r="E385" s="213">
        <v>20</v>
      </c>
      <c r="F385" s="214" t="s">
        <v>893</v>
      </c>
      <c r="G385" s="215"/>
      <c r="H385" s="216"/>
      <c r="I385" s="217"/>
      <c r="J385" s="217" t="s">
        <v>128</v>
      </c>
      <c r="K385" s="217"/>
      <c r="L385" s="217"/>
      <c r="M385" s="217"/>
      <c r="N385" s="217"/>
      <c r="O385" s="217"/>
      <c r="P385" s="217"/>
      <c r="Q385" s="217"/>
      <c r="R385" s="218"/>
      <c r="S385" s="219"/>
      <c r="T385" s="218"/>
      <c r="U385" s="220"/>
      <c r="V385" s="215" t="s">
        <v>949</v>
      </c>
    </row>
    <row r="386" spans="1:22" x14ac:dyDescent="0.2">
      <c r="A386" s="211" t="s">
        <v>950</v>
      </c>
      <c r="B386" s="212" t="s">
        <v>951</v>
      </c>
      <c r="C386" s="213">
        <v>3</v>
      </c>
      <c r="D386" s="203" t="str">
        <f>RIGHT(All_modules[[#This Row],[Code]], 1)</f>
        <v>1</v>
      </c>
      <c r="E386" s="213">
        <v>20</v>
      </c>
      <c r="F386" s="214" t="s">
        <v>893</v>
      </c>
      <c r="G386" s="215" t="s">
        <v>202</v>
      </c>
      <c r="H386" s="216"/>
      <c r="I386" s="217"/>
      <c r="J386" s="217"/>
      <c r="K386" s="217"/>
      <c r="L386" s="217"/>
      <c r="M386" s="217"/>
      <c r="N386" s="217"/>
      <c r="O386" s="217" t="s">
        <v>128</v>
      </c>
      <c r="P386" s="217"/>
      <c r="Q386" s="217"/>
      <c r="R386" s="213"/>
      <c r="S386" s="219"/>
      <c r="T386" s="202"/>
      <c r="U386" s="220"/>
      <c r="V386" s="215"/>
    </row>
    <row r="387" spans="1:22" x14ac:dyDescent="0.2">
      <c r="A387" s="211" t="s">
        <v>952</v>
      </c>
      <c r="B387" s="212" t="s">
        <v>953</v>
      </c>
      <c r="C387" s="221">
        <v>1</v>
      </c>
      <c r="D387" s="203" t="str">
        <f>RIGHT(All_modules[[#This Row],[Code]], 1)</f>
        <v>1</v>
      </c>
      <c r="E387" s="213">
        <v>10</v>
      </c>
      <c r="F387" s="214" t="s">
        <v>954</v>
      </c>
      <c r="G387" s="222"/>
      <c r="H387" s="216"/>
      <c r="I387" s="223"/>
      <c r="J387" s="223"/>
      <c r="K387" s="223"/>
      <c r="L387" s="223"/>
      <c r="M387" s="223"/>
      <c r="N387" s="223"/>
      <c r="O387" s="223"/>
      <c r="P387" s="223"/>
      <c r="Q387" s="223" t="s">
        <v>128</v>
      </c>
      <c r="R387" s="222"/>
      <c r="S387" s="219" t="s">
        <v>146</v>
      </c>
      <c r="T387" s="201"/>
      <c r="U387" s="220"/>
      <c r="V387" s="215"/>
    </row>
    <row r="388" spans="1:22" x14ac:dyDescent="0.2">
      <c r="A388" s="211" t="s">
        <v>955</v>
      </c>
      <c r="B388" s="212" t="s">
        <v>956</v>
      </c>
      <c r="C388" s="221">
        <v>1</v>
      </c>
      <c r="D388" s="203" t="str">
        <f>RIGHT(All_modules[[#This Row],[Code]], 1)</f>
        <v>2</v>
      </c>
      <c r="E388" s="213">
        <v>10</v>
      </c>
      <c r="F388" s="214" t="s">
        <v>954</v>
      </c>
      <c r="G388" s="222"/>
      <c r="H388" s="216"/>
      <c r="I388" s="223"/>
      <c r="J388" s="223"/>
      <c r="K388" s="223"/>
      <c r="L388" s="223"/>
      <c r="M388" s="223"/>
      <c r="N388" s="223"/>
      <c r="O388" s="223"/>
      <c r="P388" s="223"/>
      <c r="Q388" s="223" t="s">
        <v>128</v>
      </c>
      <c r="R388" s="222"/>
      <c r="S388" s="219" t="s">
        <v>146</v>
      </c>
      <c r="T388" s="201"/>
      <c r="U388" s="220"/>
      <c r="V388" s="215"/>
    </row>
    <row r="389" spans="1:22" x14ac:dyDescent="0.2">
      <c r="A389" s="211" t="s">
        <v>957</v>
      </c>
      <c r="B389" s="212" t="s">
        <v>956</v>
      </c>
      <c r="C389" s="213">
        <v>1</v>
      </c>
      <c r="D389" s="203" t="str">
        <f>RIGHT(All_modules[[#This Row],[Code]], 1)</f>
        <v>1</v>
      </c>
      <c r="E389" s="213">
        <v>10</v>
      </c>
      <c r="F389" s="214" t="s">
        <v>954</v>
      </c>
      <c r="G389" s="222"/>
      <c r="H389" s="216"/>
      <c r="I389" s="223"/>
      <c r="J389" s="223"/>
      <c r="K389" s="223"/>
      <c r="L389" s="223"/>
      <c r="M389" s="223"/>
      <c r="N389" s="223"/>
      <c r="O389" s="223"/>
      <c r="P389" s="223"/>
      <c r="Q389" s="223"/>
      <c r="R389" s="224"/>
      <c r="S389" s="219"/>
      <c r="T389" s="218"/>
      <c r="U389" s="220"/>
      <c r="V389" s="215"/>
    </row>
    <row r="390" spans="1:22" x14ac:dyDescent="0.2">
      <c r="A390" s="211" t="s">
        <v>958</v>
      </c>
      <c r="B390" s="212" t="s">
        <v>959</v>
      </c>
      <c r="C390" s="213">
        <v>3</v>
      </c>
      <c r="D390" s="203" t="str">
        <f>RIGHT(All_modules[[#This Row],[Code]], 1)</f>
        <v>1</v>
      </c>
      <c r="E390" s="213">
        <v>10</v>
      </c>
      <c r="F390" s="214" t="s">
        <v>954</v>
      </c>
      <c r="G390" s="222"/>
      <c r="H390" s="216"/>
      <c r="I390" s="223"/>
      <c r="J390" s="223"/>
      <c r="K390" s="223"/>
      <c r="L390" s="223"/>
      <c r="M390" s="223"/>
      <c r="N390" s="223"/>
      <c r="O390" s="223"/>
      <c r="P390" s="223"/>
      <c r="Q390" s="223" t="s">
        <v>128</v>
      </c>
      <c r="R390" s="224"/>
      <c r="S390" s="219" t="s">
        <v>146</v>
      </c>
      <c r="T390" s="218"/>
      <c r="U390" s="220"/>
      <c r="V390" s="215"/>
    </row>
    <row r="391" spans="1:22" x14ac:dyDescent="0.2">
      <c r="A391" s="211" t="s">
        <v>960</v>
      </c>
      <c r="B391" s="212" t="s">
        <v>959</v>
      </c>
      <c r="C391" s="213">
        <v>3</v>
      </c>
      <c r="D391" s="203" t="str">
        <f>RIGHT(All_modules[[#This Row],[Code]], 1)</f>
        <v>2</v>
      </c>
      <c r="E391" s="213">
        <v>10</v>
      </c>
      <c r="F391" s="214" t="s">
        <v>954</v>
      </c>
      <c r="G391" s="222"/>
      <c r="H391" s="216"/>
      <c r="I391" s="223"/>
      <c r="J391" s="223"/>
      <c r="K391" s="223"/>
      <c r="L391" s="223"/>
      <c r="M391" s="223"/>
      <c r="N391" s="223"/>
      <c r="O391" s="223"/>
      <c r="P391" s="223"/>
      <c r="Q391" s="223" t="s">
        <v>128</v>
      </c>
      <c r="R391" s="224"/>
      <c r="S391" s="219" t="s">
        <v>146</v>
      </c>
      <c r="T391" s="218"/>
      <c r="U391" s="220"/>
      <c r="V391" s="215"/>
    </row>
    <row r="392" spans="1:22" x14ac:dyDescent="0.2">
      <c r="A392" s="211" t="s">
        <v>961</v>
      </c>
      <c r="B392" s="212" t="s">
        <v>962</v>
      </c>
      <c r="C392" s="221">
        <v>3</v>
      </c>
      <c r="D392" s="203" t="str">
        <f>RIGHT(All_modules[[#This Row],[Code]], 1)</f>
        <v>1</v>
      </c>
      <c r="E392" s="215">
        <v>10</v>
      </c>
      <c r="F392" s="214" t="s">
        <v>954</v>
      </c>
      <c r="G392" s="227"/>
      <c r="H392" s="216"/>
      <c r="I392" s="223"/>
      <c r="J392" s="223"/>
      <c r="K392" s="223"/>
      <c r="L392" s="223"/>
      <c r="M392" s="223"/>
      <c r="N392" s="223"/>
      <c r="O392" s="223"/>
      <c r="P392" s="223"/>
      <c r="Q392" s="223" t="s">
        <v>128</v>
      </c>
      <c r="R392" s="222"/>
      <c r="S392" s="219" t="s">
        <v>143</v>
      </c>
      <c r="T392" s="201" t="s">
        <v>146</v>
      </c>
      <c r="U392" s="220"/>
      <c r="V392" s="215"/>
    </row>
    <row r="393" spans="1:22" x14ac:dyDescent="0.2">
      <c r="A393" s="211" t="s">
        <v>963</v>
      </c>
      <c r="B393" s="212" t="s">
        <v>962</v>
      </c>
      <c r="C393" s="221">
        <v>3</v>
      </c>
      <c r="D393" s="203" t="str">
        <f>RIGHT(All_modules[[#This Row],[Code]], 1)</f>
        <v>2</v>
      </c>
      <c r="E393" s="215">
        <v>10</v>
      </c>
      <c r="F393" s="214" t="s">
        <v>954</v>
      </c>
      <c r="G393" s="227"/>
      <c r="H393" s="216"/>
      <c r="I393" s="223"/>
      <c r="J393" s="223"/>
      <c r="K393" s="223"/>
      <c r="L393" s="223"/>
      <c r="M393" s="223"/>
      <c r="N393" s="223"/>
      <c r="O393" s="223"/>
      <c r="P393" s="223"/>
      <c r="Q393" s="223" t="s">
        <v>128</v>
      </c>
      <c r="R393" s="222"/>
      <c r="S393" s="219" t="s">
        <v>143</v>
      </c>
      <c r="T393" s="201" t="s">
        <v>146</v>
      </c>
      <c r="U393" s="220"/>
      <c r="V393" s="215"/>
    </row>
    <row r="394" spans="1:22" x14ac:dyDescent="0.2">
      <c r="A394" s="211" t="s">
        <v>964</v>
      </c>
      <c r="B394" s="212" t="s">
        <v>965</v>
      </c>
      <c r="C394" s="221">
        <v>3</v>
      </c>
      <c r="D394" s="203" t="str">
        <f>RIGHT(All_modules[[#This Row],[Code]], 1)</f>
        <v>2</v>
      </c>
      <c r="E394" s="213">
        <v>10</v>
      </c>
      <c r="F394" s="214" t="s">
        <v>954</v>
      </c>
      <c r="G394" s="222"/>
      <c r="H394" s="216"/>
      <c r="I394" s="223"/>
      <c r="J394" s="223"/>
      <c r="K394" s="223"/>
      <c r="L394" s="223"/>
      <c r="M394" s="223"/>
      <c r="N394" s="223"/>
      <c r="O394" s="223"/>
      <c r="P394" s="223"/>
      <c r="Q394" s="223"/>
      <c r="R394" s="222"/>
      <c r="S394" s="219"/>
      <c r="T394" s="201"/>
      <c r="U394" s="220"/>
      <c r="V394" s="215"/>
    </row>
    <row r="395" spans="1:22" x14ac:dyDescent="0.2">
      <c r="A395" s="211" t="s">
        <v>966</v>
      </c>
      <c r="B395" s="212" t="s">
        <v>967</v>
      </c>
      <c r="C395" s="221">
        <v>3</v>
      </c>
      <c r="D395" s="203" t="str">
        <f>RIGHT(All_modules[[#This Row],[Code]], 1)</f>
        <v>1</v>
      </c>
      <c r="E395" s="213">
        <v>10</v>
      </c>
      <c r="F395" s="214" t="s">
        <v>954</v>
      </c>
      <c r="G395" s="222"/>
      <c r="H395" s="216"/>
      <c r="I395" s="223"/>
      <c r="J395" s="223"/>
      <c r="K395" s="223"/>
      <c r="L395" s="223"/>
      <c r="M395" s="223"/>
      <c r="N395" s="223"/>
      <c r="O395" s="223"/>
      <c r="P395" s="223"/>
      <c r="Q395" s="223" t="s">
        <v>128</v>
      </c>
      <c r="R395" s="222"/>
      <c r="S395" s="219" t="s">
        <v>146</v>
      </c>
      <c r="T395" s="201"/>
      <c r="U395" s="220"/>
      <c r="V395" s="215"/>
    </row>
    <row r="396" spans="1:22" x14ac:dyDescent="0.2">
      <c r="A396" s="211" t="s">
        <v>968</v>
      </c>
      <c r="B396" s="212" t="s">
        <v>969</v>
      </c>
      <c r="C396" s="221">
        <v>3</v>
      </c>
      <c r="D396" s="203" t="str">
        <f>RIGHT(All_modules[[#This Row],[Code]], 1)</f>
        <v>2</v>
      </c>
      <c r="E396" s="213">
        <v>10</v>
      </c>
      <c r="F396" s="214" t="s">
        <v>954</v>
      </c>
      <c r="G396" s="222"/>
      <c r="H396" s="216"/>
      <c r="I396" s="223"/>
      <c r="J396" s="223"/>
      <c r="K396" s="223"/>
      <c r="L396" s="223"/>
      <c r="M396" s="223"/>
      <c r="N396" s="223"/>
      <c r="O396" s="223"/>
      <c r="P396" s="223"/>
      <c r="Q396" s="223" t="s">
        <v>128</v>
      </c>
      <c r="R396" s="222"/>
      <c r="S396" s="219" t="s">
        <v>146</v>
      </c>
      <c r="T396" s="201"/>
      <c r="U396" s="220"/>
      <c r="V396" s="215"/>
    </row>
    <row r="397" spans="1:22" ht="16.25" customHeight="1" x14ac:dyDescent="0.2">
      <c r="A397" s="211" t="s">
        <v>970</v>
      </c>
      <c r="B397" s="212" t="s">
        <v>971</v>
      </c>
      <c r="C397" s="213">
        <v>3</v>
      </c>
      <c r="D397" s="203" t="str">
        <f>RIGHT(All_modules[[#This Row],[Code]], 1)</f>
        <v>1</v>
      </c>
      <c r="E397" s="213">
        <v>10</v>
      </c>
      <c r="F397" s="214" t="s">
        <v>954</v>
      </c>
      <c r="G397" s="222"/>
      <c r="H397" s="216"/>
      <c r="I397" s="223"/>
      <c r="J397" s="223"/>
      <c r="K397" s="223"/>
      <c r="L397" s="223"/>
      <c r="M397" s="223"/>
      <c r="N397" s="223"/>
      <c r="O397" s="223"/>
      <c r="P397" s="223"/>
      <c r="Q397" s="223" t="s">
        <v>128</v>
      </c>
      <c r="R397" s="224"/>
      <c r="S397" s="219" t="s">
        <v>146</v>
      </c>
      <c r="T397" s="218" t="s">
        <v>166</v>
      </c>
      <c r="U397" s="220"/>
      <c r="V397" s="215"/>
    </row>
    <row r="398" spans="1:22" x14ac:dyDescent="0.2">
      <c r="A398" s="211" t="s">
        <v>972</v>
      </c>
      <c r="B398" s="212" t="s">
        <v>973</v>
      </c>
      <c r="C398" s="213">
        <v>3</v>
      </c>
      <c r="D398" s="203" t="str">
        <f>RIGHT(All_modules[[#This Row],[Code]], 1)</f>
        <v>2</v>
      </c>
      <c r="E398" s="213">
        <v>10</v>
      </c>
      <c r="F398" s="214" t="s">
        <v>954</v>
      </c>
      <c r="G398" s="222"/>
      <c r="H398" s="216"/>
      <c r="I398" s="223"/>
      <c r="J398" s="223"/>
      <c r="K398" s="223"/>
      <c r="L398" s="223"/>
      <c r="M398" s="223"/>
      <c r="N398" s="223"/>
      <c r="O398" s="223"/>
      <c r="P398" s="223"/>
      <c r="Q398" s="223"/>
      <c r="R398" s="224"/>
      <c r="S398" s="219"/>
      <c r="T398" s="218"/>
      <c r="U398" s="220"/>
      <c r="V398" s="215"/>
    </row>
    <row r="399" spans="1:22" x14ac:dyDescent="0.2">
      <c r="A399" s="211" t="s">
        <v>974</v>
      </c>
      <c r="B399" s="212" t="s">
        <v>975</v>
      </c>
      <c r="C399" s="213">
        <v>1</v>
      </c>
      <c r="D399" s="203" t="str">
        <f>RIGHT(All_modules[[#This Row],[Code]], 1)</f>
        <v>2</v>
      </c>
      <c r="E399" s="213">
        <v>20</v>
      </c>
      <c r="F399" s="214" t="s">
        <v>976</v>
      </c>
      <c r="G399" s="215" t="s">
        <v>202</v>
      </c>
      <c r="H399" s="216"/>
      <c r="I399" s="217"/>
      <c r="J399" s="217"/>
      <c r="K399" s="217"/>
      <c r="L399" s="217"/>
      <c r="M399" s="217" t="s">
        <v>128</v>
      </c>
      <c r="N399" s="217"/>
      <c r="O399" s="217"/>
      <c r="P399" s="217"/>
      <c r="Q399" s="217"/>
      <c r="R399" s="218"/>
      <c r="S399" s="219" t="s">
        <v>304</v>
      </c>
      <c r="T399" s="218" t="s">
        <v>225</v>
      </c>
      <c r="U399" s="220" t="s">
        <v>977</v>
      </c>
      <c r="V399" s="215"/>
    </row>
    <row r="400" spans="1:22" x14ac:dyDescent="0.2">
      <c r="A400" s="211" t="s">
        <v>978</v>
      </c>
      <c r="B400" s="212" t="s">
        <v>979</v>
      </c>
      <c r="C400" s="221">
        <v>1</v>
      </c>
      <c r="D400" s="203" t="str">
        <f>RIGHT(All_modules[[#This Row],[Code]], 1)</f>
        <v>2</v>
      </c>
      <c r="E400" s="215">
        <v>20</v>
      </c>
      <c r="F400" s="214" t="s">
        <v>976</v>
      </c>
      <c r="G400" s="219" t="s">
        <v>202</v>
      </c>
      <c r="H400" s="216"/>
      <c r="I400" s="217"/>
      <c r="J400" s="217"/>
      <c r="K400" s="217" t="s">
        <v>128</v>
      </c>
      <c r="L400" s="217"/>
      <c r="M400" s="217"/>
      <c r="N400" s="217"/>
      <c r="O400" s="217"/>
      <c r="P400" s="217"/>
      <c r="Q400" s="217"/>
      <c r="R400" s="215"/>
      <c r="S400" s="219" t="s">
        <v>225</v>
      </c>
      <c r="T400" s="201"/>
      <c r="U400" s="220"/>
      <c r="V400" s="215"/>
    </row>
    <row r="401" spans="1:22" x14ac:dyDescent="0.2">
      <c r="A401" s="211" t="s">
        <v>980</v>
      </c>
      <c r="B401" s="212" t="s">
        <v>981</v>
      </c>
      <c r="C401" s="213">
        <v>1</v>
      </c>
      <c r="D401" s="203" t="str">
        <f>RIGHT(All_modules[[#This Row],[Code]], 1)</f>
        <v>2</v>
      </c>
      <c r="E401" s="213">
        <v>20</v>
      </c>
      <c r="F401" s="214" t="s">
        <v>976</v>
      </c>
      <c r="G401" s="215" t="s">
        <v>202</v>
      </c>
      <c r="H401" s="216"/>
      <c r="I401" s="217"/>
      <c r="J401" s="217"/>
      <c r="K401" s="217"/>
      <c r="L401" s="217" t="s">
        <v>128</v>
      </c>
      <c r="M401" s="217"/>
      <c r="N401" s="217"/>
      <c r="O401" s="217"/>
      <c r="P401" s="217"/>
      <c r="Q401" s="217"/>
      <c r="R401" s="218"/>
      <c r="S401" s="219" t="s">
        <v>172</v>
      </c>
      <c r="T401" s="218"/>
      <c r="U401" s="220" t="s">
        <v>977</v>
      </c>
      <c r="V401" s="215"/>
    </row>
    <row r="402" spans="1:22" x14ac:dyDescent="0.2">
      <c r="A402" s="211" t="s">
        <v>982</v>
      </c>
      <c r="B402" s="212" t="s">
        <v>983</v>
      </c>
      <c r="C402" s="213">
        <v>1</v>
      </c>
      <c r="D402" s="203" t="str">
        <f>RIGHT(All_modules[[#This Row],[Code]], 1)</f>
        <v>1</v>
      </c>
      <c r="E402" s="213">
        <v>20</v>
      </c>
      <c r="F402" s="214" t="s">
        <v>976</v>
      </c>
      <c r="G402" s="215" t="s">
        <v>202</v>
      </c>
      <c r="H402" s="216"/>
      <c r="I402" s="217"/>
      <c r="J402" s="217"/>
      <c r="K402" s="217"/>
      <c r="L402" s="217" t="s">
        <v>128</v>
      </c>
      <c r="M402" s="217"/>
      <c r="N402" s="217"/>
      <c r="O402" s="217"/>
      <c r="P402" s="217"/>
      <c r="Q402" s="217"/>
      <c r="R402" s="218"/>
      <c r="S402" s="219" t="s">
        <v>172</v>
      </c>
      <c r="T402" s="218"/>
      <c r="U402" s="220"/>
      <c r="V402" s="215"/>
    </row>
    <row r="403" spans="1:22" x14ac:dyDescent="0.2">
      <c r="A403" s="211" t="s">
        <v>984</v>
      </c>
      <c r="B403" s="212" t="s">
        <v>985</v>
      </c>
      <c r="C403" s="213">
        <v>2</v>
      </c>
      <c r="D403" s="203" t="str">
        <f>RIGHT(All_modules[[#This Row],[Code]], 1)</f>
        <v>1</v>
      </c>
      <c r="E403" s="213">
        <v>20</v>
      </c>
      <c r="F403" s="214" t="s">
        <v>976</v>
      </c>
      <c r="G403" s="215" t="s">
        <v>202</v>
      </c>
      <c r="H403" s="216"/>
      <c r="I403" s="217"/>
      <c r="J403" s="217"/>
      <c r="K403" s="217"/>
      <c r="L403" s="217"/>
      <c r="M403" s="217"/>
      <c r="N403" s="217" t="s">
        <v>128</v>
      </c>
      <c r="O403" s="217"/>
      <c r="P403" s="217"/>
      <c r="Q403" s="217"/>
      <c r="R403" s="218"/>
      <c r="S403" s="219" t="s">
        <v>206</v>
      </c>
      <c r="T403" s="218" t="s">
        <v>131</v>
      </c>
      <c r="U403" s="220" t="s">
        <v>977</v>
      </c>
      <c r="V403" s="215"/>
    </row>
    <row r="404" spans="1:22" x14ac:dyDescent="0.2">
      <c r="A404" s="211" t="s">
        <v>986</v>
      </c>
      <c r="B404" s="212" t="s">
        <v>987</v>
      </c>
      <c r="C404" s="213">
        <v>2</v>
      </c>
      <c r="D404" s="203" t="str">
        <f>RIGHT(All_modules[[#This Row],[Code]], 1)</f>
        <v>2</v>
      </c>
      <c r="E404" s="213">
        <v>20</v>
      </c>
      <c r="F404" s="214" t="s">
        <v>976</v>
      </c>
      <c r="G404" s="215" t="s">
        <v>202</v>
      </c>
      <c r="H404" s="216"/>
      <c r="I404" s="217"/>
      <c r="J404" s="217"/>
      <c r="K404" s="217"/>
      <c r="L404" s="217" t="s">
        <v>128</v>
      </c>
      <c r="M404" s="217"/>
      <c r="N404" s="217"/>
      <c r="O404" s="217"/>
      <c r="P404" s="217"/>
      <c r="Q404" s="217"/>
      <c r="R404" s="218"/>
      <c r="S404" s="219" t="s">
        <v>206</v>
      </c>
      <c r="T404" s="218" t="s">
        <v>225</v>
      </c>
      <c r="U404" s="220" t="s">
        <v>977</v>
      </c>
      <c r="V404" s="215"/>
    </row>
    <row r="405" spans="1:22" x14ac:dyDescent="0.2">
      <c r="A405" s="211" t="s">
        <v>988</v>
      </c>
      <c r="B405" s="212" t="s">
        <v>989</v>
      </c>
      <c r="C405" s="213">
        <v>2</v>
      </c>
      <c r="D405" s="203" t="str">
        <f>RIGHT(All_modules[[#This Row],[Code]], 1)</f>
        <v>1</v>
      </c>
      <c r="E405" s="213">
        <v>20</v>
      </c>
      <c r="F405" s="214" t="s">
        <v>976</v>
      </c>
      <c r="G405" s="215" t="s">
        <v>202</v>
      </c>
      <c r="H405" s="216"/>
      <c r="I405" s="217"/>
      <c r="J405" s="217"/>
      <c r="K405" s="217"/>
      <c r="L405" s="217" t="s">
        <v>128</v>
      </c>
      <c r="M405" s="217"/>
      <c r="N405" s="217"/>
      <c r="O405" s="217"/>
      <c r="P405" s="217"/>
      <c r="Q405" s="217"/>
      <c r="R405" s="218"/>
      <c r="S405" s="219" t="s">
        <v>259</v>
      </c>
      <c r="T405" s="218"/>
      <c r="U405" s="220" t="s">
        <v>977</v>
      </c>
      <c r="V405" s="215"/>
    </row>
    <row r="406" spans="1:22" x14ac:dyDescent="0.2">
      <c r="A406" s="211" t="s">
        <v>990</v>
      </c>
      <c r="B406" s="212" t="s">
        <v>991</v>
      </c>
      <c r="C406" s="213">
        <v>2</v>
      </c>
      <c r="D406" s="203" t="str">
        <f>RIGHT(All_modules[[#This Row],[Code]], 1)</f>
        <v>1</v>
      </c>
      <c r="E406" s="213">
        <v>20</v>
      </c>
      <c r="F406" s="214" t="s">
        <v>976</v>
      </c>
      <c r="G406" s="215" t="s">
        <v>202</v>
      </c>
      <c r="H406" s="216"/>
      <c r="I406" s="217"/>
      <c r="J406" s="217"/>
      <c r="K406" s="217" t="s">
        <v>128</v>
      </c>
      <c r="L406" s="217"/>
      <c r="M406" s="217"/>
      <c r="N406" s="217"/>
      <c r="O406" s="217"/>
      <c r="P406" s="217"/>
      <c r="Q406" s="217"/>
      <c r="R406" s="218"/>
      <c r="S406" s="219" t="s">
        <v>344</v>
      </c>
      <c r="T406" s="218" t="s">
        <v>225</v>
      </c>
      <c r="U406" s="220" t="s">
        <v>977</v>
      </c>
      <c r="V406" s="215"/>
    </row>
    <row r="407" spans="1:22" x14ac:dyDescent="0.2">
      <c r="A407" s="211" t="s">
        <v>992</v>
      </c>
      <c r="B407" s="212" t="s">
        <v>993</v>
      </c>
      <c r="C407" s="213">
        <v>3</v>
      </c>
      <c r="D407" s="203" t="str">
        <f>RIGHT(All_modules[[#This Row],[Code]], 1)</f>
        <v>2</v>
      </c>
      <c r="E407" s="213">
        <v>20</v>
      </c>
      <c r="F407" s="214" t="s">
        <v>976</v>
      </c>
      <c r="G407" s="215" t="s">
        <v>202</v>
      </c>
      <c r="H407" s="216"/>
      <c r="I407" s="217"/>
      <c r="J407" s="217"/>
      <c r="K407" s="217" t="s">
        <v>128</v>
      </c>
      <c r="L407" s="217"/>
      <c r="M407" s="217"/>
      <c r="N407" s="217"/>
      <c r="O407" s="217"/>
      <c r="P407" s="217"/>
      <c r="Q407" s="217"/>
      <c r="R407" s="218"/>
      <c r="S407" s="219" t="s">
        <v>225</v>
      </c>
      <c r="T407" s="218"/>
      <c r="U407" s="220" t="s">
        <v>977</v>
      </c>
      <c r="V407" s="215"/>
    </row>
    <row r="408" spans="1:22" x14ac:dyDescent="0.2">
      <c r="A408" s="211" t="s">
        <v>994</v>
      </c>
      <c r="B408" s="212" t="s">
        <v>995</v>
      </c>
      <c r="C408" s="221">
        <v>3</v>
      </c>
      <c r="D408" s="203" t="str">
        <f>RIGHT(All_modules[[#This Row],[Code]], 1)</f>
        <v>1</v>
      </c>
      <c r="E408" s="215">
        <v>20</v>
      </c>
      <c r="F408" s="214" t="s">
        <v>976</v>
      </c>
      <c r="G408" s="222" t="s">
        <v>202</v>
      </c>
      <c r="H408" s="216"/>
      <c r="I408" s="223"/>
      <c r="J408" s="223"/>
      <c r="K408" s="223"/>
      <c r="L408" s="223" t="s">
        <v>128</v>
      </c>
      <c r="M408" s="223"/>
      <c r="N408" s="223" t="s">
        <v>128</v>
      </c>
      <c r="O408" s="223" t="s">
        <v>128</v>
      </c>
      <c r="P408" s="223"/>
      <c r="Q408" s="223"/>
      <c r="R408" s="222"/>
      <c r="S408" s="219"/>
      <c r="T408" s="201"/>
      <c r="U408" s="220"/>
      <c r="V408" s="215"/>
    </row>
    <row r="409" spans="1:22" x14ac:dyDescent="0.2">
      <c r="A409" s="228" t="s">
        <v>996</v>
      </c>
      <c r="B409" s="229" t="s">
        <v>997</v>
      </c>
      <c r="C409" s="213">
        <v>3</v>
      </c>
      <c r="D409" s="203" t="str">
        <f>RIGHT(All_modules[[#This Row],[Code]], 1)</f>
        <v>2</v>
      </c>
      <c r="E409" s="213">
        <v>20</v>
      </c>
      <c r="F409" s="214" t="s">
        <v>976</v>
      </c>
      <c r="G409" s="215" t="s">
        <v>202</v>
      </c>
      <c r="H409" s="216"/>
      <c r="I409" s="223"/>
      <c r="J409" s="223"/>
      <c r="K409" s="223"/>
      <c r="L409" s="223" t="s">
        <v>128</v>
      </c>
      <c r="M409" s="223"/>
      <c r="N409" s="223"/>
      <c r="O409" s="223"/>
      <c r="P409" s="223"/>
      <c r="Q409" s="223"/>
      <c r="R409" s="224"/>
      <c r="S409" s="219"/>
      <c r="T409" s="218"/>
      <c r="U409" s="220"/>
      <c r="V409" s="215"/>
    </row>
    <row r="410" spans="1:22" x14ac:dyDescent="0.2">
      <c r="A410" s="211" t="s">
        <v>998</v>
      </c>
      <c r="B410" s="212" t="s">
        <v>999</v>
      </c>
      <c r="C410" s="213">
        <v>1</v>
      </c>
      <c r="D410" s="203" t="str">
        <f>RIGHT(All_modules[[#This Row],[Code]], 1)</f>
        <v>1</v>
      </c>
      <c r="E410" s="213">
        <v>20</v>
      </c>
      <c r="F410" s="214" t="s">
        <v>976</v>
      </c>
      <c r="G410" s="215"/>
      <c r="H410" s="216"/>
      <c r="I410" s="217"/>
      <c r="J410" s="217"/>
      <c r="K410" s="217"/>
      <c r="L410" s="217"/>
      <c r="M410" s="217"/>
      <c r="N410" s="217"/>
      <c r="O410" s="217"/>
      <c r="P410" s="217"/>
      <c r="Q410" s="217"/>
      <c r="R410" s="218" t="s">
        <v>128</v>
      </c>
      <c r="S410" s="219"/>
      <c r="T410" s="218"/>
      <c r="U410" s="220"/>
      <c r="V410" s="215"/>
    </row>
    <row r="411" spans="1:22" x14ac:dyDescent="0.2">
      <c r="A411" s="211" t="s">
        <v>1000</v>
      </c>
      <c r="B411" s="212" t="s">
        <v>1001</v>
      </c>
      <c r="C411" s="213">
        <v>1</v>
      </c>
      <c r="D411" s="203" t="str">
        <f>RIGHT(All_modules[[#This Row],[Code]], 1)</f>
        <v>2</v>
      </c>
      <c r="E411" s="213">
        <v>20</v>
      </c>
      <c r="F411" s="214" t="s">
        <v>976</v>
      </c>
      <c r="G411" s="215"/>
      <c r="H411" s="216"/>
      <c r="I411" s="217"/>
      <c r="J411" s="217"/>
      <c r="K411" s="217"/>
      <c r="L411" s="217"/>
      <c r="M411" s="217"/>
      <c r="N411" s="217"/>
      <c r="O411" s="217"/>
      <c r="P411" s="217"/>
      <c r="Q411" s="217"/>
      <c r="R411" s="218" t="s">
        <v>128</v>
      </c>
      <c r="S411" s="219"/>
      <c r="T411" s="218"/>
      <c r="U411" s="220"/>
      <c r="V411" s="215"/>
    </row>
    <row r="412" spans="1:22" x14ac:dyDescent="0.2">
      <c r="A412" s="211" t="s">
        <v>1002</v>
      </c>
      <c r="B412" s="212" t="s">
        <v>1003</v>
      </c>
      <c r="C412" s="221">
        <v>2</v>
      </c>
      <c r="D412" s="203" t="str">
        <f>RIGHT(All_modules[[#This Row],[Code]], 1)</f>
        <v>1</v>
      </c>
      <c r="E412" s="215">
        <v>20</v>
      </c>
      <c r="F412" s="214" t="s">
        <v>976</v>
      </c>
      <c r="G412" s="219"/>
      <c r="H412" s="216"/>
      <c r="I412" s="217"/>
      <c r="J412" s="217"/>
      <c r="K412" s="217"/>
      <c r="L412" s="217"/>
      <c r="M412" s="217"/>
      <c r="N412" s="217"/>
      <c r="O412" s="217"/>
      <c r="P412" s="217"/>
      <c r="Q412" s="217"/>
      <c r="R412" s="215" t="s">
        <v>128</v>
      </c>
      <c r="S412" s="219"/>
      <c r="T412" s="201"/>
      <c r="U412" s="220"/>
      <c r="V412" s="215"/>
    </row>
    <row r="413" spans="1:22" x14ac:dyDescent="0.2">
      <c r="A413" s="211" t="s">
        <v>1004</v>
      </c>
      <c r="B413" s="212" t="s">
        <v>1005</v>
      </c>
      <c r="C413" s="213">
        <v>2</v>
      </c>
      <c r="D413" s="203" t="str">
        <f>RIGHT(All_modules[[#This Row],[Code]], 1)</f>
        <v>2</v>
      </c>
      <c r="E413" s="213">
        <v>20</v>
      </c>
      <c r="F413" s="214" t="s">
        <v>976</v>
      </c>
      <c r="G413" s="215"/>
      <c r="H413" s="216"/>
      <c r="I413" s="217"/>
      <c r="J413" s="217"/>
      <c r="K413" s="217"/>
      <c r="L413" s="217"/>
      <c r="M413" s="217"/>
      <c r="N413" s="217"/>
      <c r="O413" s="217"/>
      <c r="P413" s="217"/>
      <c r="Q413" s="217"/>
      <c r="R413" s="213" t="s">
        <v>128</v>
      </c>
      <c r="S413" s="219"/>
      <c r="T413" s="202"/>
      <c r="U413" s="220"/>
      <c r="V413" s="215"/>
    </row>
    <row r="414" spans="1:22" x14ac:dyDescent="0.2">
      <c r="A414" s="211" t="s">
        <v>1006</v>
      </c>
      <c r="B414" s="212" t="s">
        <v>1007</v>
      </c>
      <c r="C414" s="213">
        <v>3</v>
      </c>
      <c r="D414" s="203" t="str">
        <f>RIGHT(All_modules[[#This Row],[Code]], 1)</f>
        <v>0</v>
      </c>
      <c r="E414" s="213">
        <v>20</v>
      </c>
      <c r="F414" s="214" t="s">
        <v>976</v>
      </c>
      <c r="G414" s="215"/>
      <c r="H414" s="216"/>
      <c r="I414" s="217"/>
      <c r="J414" s="217"/>
      <c r="K414" s="217"/>
      <c r="L414" s="217"/>
      <c r="M414" s="217"/>
      <c r="N414" s="217"/>
      <c r="O414" s="217"/>
      <c r="P414" s="217"/>
      <c r="Q414" s="217"/>
      <c r="R414" s="218" t="s">
        <v>128</v>
      </c>
      <c r="S414" s="219"/>
      <c r="T414" s="218"/>
      <c r="U414" s="220"/>
      <c r="V414" s="215"/>
    </row>
    <row r="415" spans="1:22" x14ac:dyDescent="0.2">
      <c r="A415" s="211" t="s">
        <v>1008</v>
      </c>
      <c r="B415" s="212" t="s">
        <v>1009</v>
      </c>
      <c r="C415" s="221">
        <v>2</v>
      </c>
      <c r="D415" s="203" t="str">
        <f>RIGHT(All_modules[[#This Row],[Code]], 1)</f>
        <v>2</v>
      </c>
      <c r="E415" s="215">
        <v>20</v>
      </c>
      <c r="F415" s="214" t="s">
        <v>1010</v>
      </c>
      <c r="G415" s="227"/>
      <c r="H415" s="216"/>
      <c r="I415" s="223"/>
      <c r="J415" s="223"/>
      <c r="K415" s="223"/>
      <c r="L415" s="223" t="s">
        <v>128</v>
      </c>
      <c r="M415" s="223"/>
      <c r="N415" s="223"/>
      <c r="O415" s="223"/>
      <c r="P415" s="223"/>
      <c r="Q415" s="223"/>
      <c r="R415" s="222"/>
      <c r="S415" s="219" t="s">
        <v>401</v>
      </c>
      <c r="T415" s="201" t="s">
        <v>213</v>
      </c>
      <c r="U415" s="220"/>
      <c r="V415" s="215"/>
    </row>
    <row r="416" spans="1:22" x14ac:dyDescent="0.2">
      <c r="A416" s="211" t="s">
        <v>1011</v>
      </c>
      <c r="B416" s="212" t="s">
        <v>1012</v>
      </c>
      <c r="C416" s="221">
        <v>2</v>
      </c>
      <c r="D416" s="203" t="str">
        <f>RIGHT(All_modules[[#This Row],[Code]], 1)</f>
        <v>1</v>
      </c>
      <c r="E416" s="215">
        <v>20</v>
      </c>
      <c r="F416" s="214" t="s">
        <v>1010</v>
      </c>
      <c r="G416" s="222"/>
      <c r="H416" s="216"/>
      <c r="I416" s="223"/>
      <c r="J416" s="223" t="s">
        <v>128</v>
      </c>
      <c r="K416" s="223"/>
      <c r="L416" s="223"/>
      <c r="M416" s="223"/>
      <c r="N416" s="223"/>
      <c r="O416" s="223"/>
      <c r="P416" s="223"/>
      <c r="Q416" s="223"/>
      <c r="R416" s="222"/>
      <c r="S416" s="219"/>
      <c r="T416" s="201"/>
      <c r="U416" s="220"/>
      <c r="V416" s="215"/>
    </row>
    <row r="417" spans="1:22" x14ac:dyDescent="0.2">
      <c r="A417" s="211" t="s">
        <v>1013</v>
      </c>
      <c r="B417" s="212" t="s">
        <v>1014</v>
      </c>
      <c r="C417" s="221">
        <v>2</v>
      </c>
      <c r="D417" s="203" t="str">
        <f>RIGHT(All_modules[[#This Row],[Code]], 1)</f>
        <v>1</v>
      </c>
      <c r="E417" s="215">
        <v>20</v>
      </c>
      <c r="F417" s="214" t="s">
        <v>1010</v>
      </c>
      <c r="G417" s="227"/>
      <c r="H417" s="216"/>
      <c r="I417" s="223"/>
      <c r="J417" s="223"/>
      <c r="K417" s="223"/>
      <c r="L417" s="223" t="s">
        <v>128</v>
      </c>
      <c r="M417" s="223"/>
      <c r="N417" s="223"/>
      <c r="O417" s="223"/>
      <c r="P417" s="223"/>
      <c r="Q417" s="223"/>
      <c r="R417" s="222"/>
      <c r="S417" s="219" t="s">
        <v>401</v>
      </c>
      <c r="T417" s="201" t="s">
        <v>146</v>
      </c>
      <c r="U417" s="220"/>
      <c r="V417" s="215"/>
    </row>
    <row r="418" spans="1:22" x14ac:dyDescent="0.2">
      <c r="A418" s="211" t="s">
        <v>1015</v>
      </c>
      <c r="B418" s="212" t="s">
        <v>1016</v>
      </c>
      <c r="C418" s="221">
        <v>2</v>
      </c>
      <c r="D418" s="203" t="str">
        <f>RIGHT(All_modules[[#This Row],[Code]], 1)</f>
        <v>2</v>
      </c>
      <c r="E418" s="215">
        <v>20</v>
      </c>
      <c r="F418" s="214" t="s">
        <v>1010</v>
      </c>
      <c r="G418" s="222"/>
      <c r="H418" s="216"/>
      <c r="I418" s="223"/>
      <c r="J418" s="223"/>
      <c r="K418" s="223"/>
      <c r="L418" s="223"/>
      <c r="M418" s="223"/>
      <c r="N418" s="223"/>
      <c r="O418" s="223"/>
      <c r="P418" s="223" t="s">
        <v>128</v>
      </c>
      <c r="Q418" s="223"/>
      <c r="R418" s="222"/>
      <c r="S418" s="219" t="s">
        <v>504</v>
      </c>
      <c r="T418" s="201" t="s">
        <v>401</v>
      </c>
      <c r="U418" s="220"/>
      <c r="V418" s="215"/>
    </row>
    <row r="419" spans="1:22" x14ac:dyDescent="0.2">
      <c r="A419" s="228" t="s">
        <v>1017</v>
      </c>
      <c r="B419" s="229" t="s">
        <v>1018</v>
      </c>
      <c r="C419" s="213">
        <v>3</v>
      </c>
      <c r="D419" s="203" t="str">
        <f>RIGHT(All_modules[[#This Row],[Code]], 1)</f>
        <v>2</v>
      </c>
      <c r="E419" s="213">
        <v>20</v>
      </c>
      <c r="F419" s="214" t="s">
        <v>1010</v>
      </c>
      <c r="G419" s="222"/>
      <c r="H419" s="216"/>
      <c r="I419" s="223"/>
      <c r="J419" s="223" t="s">
        <v>128</v>
      </c>
      <c r="K419" s="223"/>
      <c r="L419" s="223"/>
      <c r="M419" s="223"/>
      <c r="N419" s="223"/>
      <c r="O419" s="223"/>
      <c r="P419" s="223"/>
      <c r="Q419" s="223"/>
      <c r="R419" s="224"/>
      <c r="S419" s="219" t="s">
        <v>401</v>
      </c>
      <c r="T419" s="218"/>
      <c r="U419" s="220"/>
      <c r="V419" s="215"/>
    </row>
    <row r="420" spans="1:22" x14ac:dyDescent="0.2">
      <c r="A420" s="211" t="s">
        <v>1019</v>
      </c>
      <c r="B420" s="212" t="s">
        <v>1020</v>
      </c>
      <c r="C420" s="213">
        <v>3</v>
      </c>
      <c r="D420" s="203" t="str">
        <f>RIGHT(All_modules[[#This Row],[Code]], 1)</f>
        <v>1</v>
      </c>
      <c r="E420" s="213">
        <v>20</v>
      </c>
      <c r="F420" s="214" t="s">
        <v>1010</v>
      </c>
      <c r="G420" s="222"/>
      <c r="H420" s="216"/>
      <c r="I420" s="223"/>
      <c r="J420" s="223"/>
      <c r="K420" s="223"/>
      <c r="L420" s="223"/>
      <c r="M420" s="223"/>
      <c r="N420" s="223"/>
      <c r="O420" s="223"/>
      <c r="P420" s="223" t="s">
        <v>128</v>
      </c>
      <c r="Q420" s="223"/>
      <c r="R420" s="224"/>
      <c r="S420" s="219"/>
      <c r="T420" s="218"/>
      <c r="U420" s="220"/>
      <c r="V420" s="215"/>
    </row>
    <row r="421" spans="1:22" x14ac:dyDescent="0.2">
      <c r="A421" s="238" t="s">
        <v>1021</v>
      </c>
      <c r="B421" s="212" t="s">
        <v>1022</v>
      </c>
      <c r="C421" s="213">
        <v>3</v>
      </c>
      <c r="D421" s="203" t="str">
        <f>RIGHT(All_modules[[#This Row],[Code]], 1)</f>
        <v>1</v>
      </c>
      <c r="E421" s="213">
        <v>20</v>
      </c>
      <c r="F421" s="214" t="s">
        <v>1010</v>
      </c>
      <c r="G421" s="222"/>
      <c r="H421" s="216"/>
      <c r="I421" s="255"/>
      <c r="J421" s="255"/>
      <c r="K421" s="255"/>
      <c r="L421" s="255"/>
      <c r="M421" s="255" t="s">
        <v>128</v>
      </c>
      <c r="N421" s="255"/>
      <c r="O421" s="255"/>
      <c r="P421" s="255"/>
      <c r="Q421" s="255"/>
      <c r="R421" s="255"/>
      <c r="S421" s="256" t="s">
        <v>401</v>
      </c>
      <c r="T421" s="202"/>
      <c r="U421" s="210"/>
      <c r="V421" s="202"/>
    </row>
    <row r="422" spans="1:22" x14ac:dyDescent="0.2">
      <c r="A422" s="211" t="s">
        <v>1023</v>
      </c>
      <c r="B422" s="212" t="s">
        <v>1024</v>
      </c>
      <c r="C422" s="213">
        <v>3</v>
      </c>
      <c r="D422" s="203" t="str">
        <f>RIGHT(All_modules[[#This Row],[Code]], 1)</f>
        <v>1</v>
      </c>
      <c r="E422" s="213">
        <v>20</v>
      </c>
      <c r="F422" s="214" t="s">
        <v>1010</v>
      </c>
      <c r="G422" s="222"/>
      <c r="H422" s="216"/>
      <c r="I422" s="223"/>
      <c r="J422" s="223"/>
      <c r="K422" s="223" t="s">
        <v>128</v>
      </c>
      <c r="L422" s="223" t="s">
        <v>128</v>
      </c>
      <c r="M422" s="223"/>
      <c r="N422" s="223"/>
      <c r="O422" s="223"/>
      <c r="P422" s="223"/>
      <c r="Q422" s="223"/>
      <c r="R422" s="224"/>
      <c r="S422" s="219" t="s">
        <v>512</v>
      </c>
      <c r="T422" s="218" t="s">
        <v>401</v>
      </c>
      <c r="U422" s="220"/>
      <c r="V422" s="215"/>
    </row>
    <row r="423" spans="1:22" x14ac:dyDescent="0.2">
      <c r="A423" s="211" t="s">
        <v>1025</v>
      </c>
      <c r="B423" s="212" t="s">
        <v>1026</v>
      </c>
      <c r="C423" s="213">
        <v>3</v>
      </c>
      <c r="D423" s="203" t="str">
        <f>RIGHT(All_modules[[#This Row],[Code]], 1)</f>
        <v>1</v>
      </c>
      <c r="E423" s="213">
        <v>20</v>
      </c>
      <c r="F423" s="214" t="s">
        <v>1010</v>
      </c>
      <c r="G423" s="222"/>
      <c r="H423" s="216"/>
      <c r="I423" s="223"/>
      <c r="J423" s="223"/>
      <c r="K423" s="223"/>
      <c r="L423" s="223" t="s">
        <v>128</v>
      </c>
      <c r="M423" s="223" t="s">
        <v>128</v>
      </c>
      <c r="N423" s="223"/>
      <c r="O423" s="223"/>
      <c r="P423" s="223"/>
      <c r="Q423" s="223"/>
      <c r="R423" s="224"/>
      <c r="S423" s="219" t="s">
        <v>401</v>
      </c>
      <c r="T423" s="218" t="s">
        <v>345</v>
      </c>
      <c r="U423" s="220"/>
      <c r="V423" s="215"/>
    </row>
    <row r="424" spans="1:22" x14ac:dyDescent="0.2">
      <c r="A424" s="211" t="s">
        <v>1027</v>
      </c>
      <c r="B424" s="212" t="s">
        <v>1028</v>
      </c>
      <c r="C424" s="213">
        <v>3</v>
      </c>
      <c r="D424" s="203" t="str">
        <f>RIGHT(All_modules[[#This Row],[Code]], 1)</f>
        <v>2</v>
      </c>
      <c r="E424" s="213">
        <v>20</v>
      </c>
      <c r="F424" s="214" t="s">
        <v>1010</v>
      </c>
      <c r="G424" s="222"/>
      <c r="H424" s="216"/>
      <c r="I424" s="223"/>
      <c r="J424" s="223"/>
      <c r="K424" s="223"/>
      <c r="L424" s="223" t="s">
        <v>128</v>
      </c>
      <c r="M424" s="223"/>
      <c r="N424" s="223"/>
      <c r="O424" s="223"/>
      <c r="P424" s="223"/>
      <c r="Q424" s="223"/>
      <c r="R424" s="224"/>
      <c r="S424" s="219" t="s">
        <v>401</v>
      </c>
      <c r="T424" s="218"/>
      <c r="U424" s="220"/>
      <c r="V424" s="215"/>
    </row>
    <row r="425" spans="1:22" x14ac:dyDescent="0.2">
      <c r="A425" s="211" t="s">
        <v>1029</v>
      </c>
      <c r="B425" s="212" t="s">
        <v>1030</v>
      </c>
      <c r="C425" s="213">
        <v>1</v>
      </c>
      <c r="D425" s="203" t="str">
        <f>RIGHT(All_modules[[#This Row],[Code]], 1)</f>
        <v>1</v>
      </c>
      <c r="E425" s="213">
        <v>20</v>
      </c>
      <c r="F425" s="214" t="s">
        <v>1031</v>
      </c>
      <c r="G425" s="215" t="s">
        <v>202</v>
      </c>
      <c r="H425" s="216"/>
      <c r="I425" s="217"/>
      <c r="J425" s="217"/>
      <c r="K425" s="217"/>
      <c r="L425" s="217"/>
      <c r="M425" s="217"/>
      <c r="N425" s="217"/>
      <c r="O425" s="217" t="s">
        <v>128</v>
      </c>
      <c r="P425" s="217"/>
      <c r="Q425" s="217"/>
      <c r="R425" s="218"/>
      <c r="S425" s="219" t="s">
        <v>134</v>
      </c>
      <c r="T425" s="218" t="s">
        <v>166</v>
      </c>
      <c r="U425" s="220"/>
      <c r="V425" s="215" t="s">
        <v>1032</v>
      </c>
    </row>
    <row r="426" spans="1:22" x14ac:dyDescent="0.2">
      <c r="A426" s="211" t="s">
        <v>1033</v>
      </c>
      <c r="B426" s="212" t="s">
        <v>1034</v>
      </c>
      <c r="C426" s="213">
        <v>1</v>
      </c>
      <c r="D426" s="203" t="str">
        <f>RIGHT(All_modules[[#This Row],[Code]], 1)</f>
        <v>2</v>
      </c>
      <c r="E426" s="213">
        <v>10</v>
      </c>
      <c r="F426" s="214" t="s">
        <v>1031</v>
      </c>
      <c r="G426" s="215" t="s">
        <v>202</v>
      </c>
      <c r="H426" s="216"/>
      <c r="I426" s="217"/>
      <c r="J426" s="217"/>
      <c r="K426" s="217"/>
      <c r="L426" s="217"/>
      <c r="M426" s="217"/>
      <c r="N426" s="217"/>
      <c r="O426" s="217" t="s">
        <v>128</v>
      </c>
      <c r="P426" s="217"/>
      <c r="Q426" s="217"/>
      <c r="R426" s="218"/>
      <c r="S426" s="219" t="s">
        <v>134</v>
      </c>
      <c r="T426" s="218" t="s">
        <v>166</v>
      </c>
      <c r="U426" s="220"/>
      <c r="V426" s="215" t="s">
        <v>1035</v>
      </c>
    </row>
    <row r="427" spans="1:22" x14ac:dyDescent="0.2">
      <c r="A427" s="211" t="s">
        <v>1036</v>
      </c>
      <c r="B427" s="212" t="s">
        <v>1037</v>
      </c>
      <c r="C427" s="213">
        <v>1</v>
      </c>
      <c r="D427" s="203" t="str">
        <f>RIGHT(All_modules[[#This Row],[Code]], 1)</f>
        <v>2</v>
      </c>
      <c r="E427" s="213">
        <v>10</v>
      </c>
      <c r="F427" s="214" t="s">
        <v>1031</v>
      </c>
      <c r="G427" s="215"/>
      <c r="H427" s="216"/>
      <c r="I427" s="217"/>
      <c r="J427" s="217"/>
      <c r="K427" s="217"/>
      <c r="L427" s="217"/>
      <c r="M427" s="217"/>
      <c r="N427" s="217"/>
      <c r="O427" s="217" t="s">
        <v>128</v>
      </c>
      <c r="P427" s="217"/>
      <c r="Q427" s="217"/>
      <c r="R427" s="218"/>
      <c r="S427" s="219" t="s">
        <v>134</v>
      </c>
      <c r="T427" s="218" t="s">
        <v>166</v>
      </c>
      <c r="U427" s="220"/>
      <c r="V427" s="215" t="s">
        <v>1032</v>
      </c>
    </row>
    <row r="428" spans="1:22" x14ac:dyDescent="0.2">
      <c r="A428" s="211" t="s">
        <v>1038</v>
      </c>
      <c r="B428" s="212" t="s">
        <v>1039</v>
      </c>
      <c r="C428" s="221">
        <v>1</v>
      </c>
      <c r="D428" s="203" t="str">
        <f>RIGHT(All_modules[[#This Row],[Code]], 1)</f>
        <v>2</v>
      </c>
      <c r="E428" s="213">
        <v>10</v>
      </c>
      <c r="F428" s="214" t="s">
        <v>1031</v>
      </c>
      <c r="G428" s="215"/>
      <c r="H428" s="216"/>
      <c r="I428" s="217"/>
      <c r="J428" s="217"/>
      <c r="K428" s="217"/>
      <c r="L428" s="217"/>
      <c r="M428" s="217"/>
      <c r="N428" s="217"/>
      <c r="O428" s="217" t="s">
        <v>128</v>
      </c>
      <c r="P428" s="217"/>
      <c r="Q428" s="217"/>
      <c r="R428" s="215"/>
      <c r="S428" s="219" t="s">
        <v>134</v>
      </c>
      <c r="T428" s="201" t="s">
        <v>166</v>
      </c>
      <c r="U428" s="220"/>
      <c r="V428" s="215" t="s">
        <v>1032</v>
      </c>
    </row>
    <row r="429" spans="1:22" x14ac:dyDescent="0.2">
      <c r="A429" s="211" t="s">
        <v>1040</v>
      </c>
      <c r="B429" s="212" t="s">
        <v>1041</v>
      </c>
      <c r="C429" s="213">
        <v>1</v>
      </c>
      <c r="D429" s="203" t="str">
        <f>RIGHT(All_modules[[#This Row],[Code]], 1)</f>
        <v>2</v>
      </c>
      <c r="E429" s="213">
        <v>20</v>
      </c>
      <c r="F429" s="214" t="s">
        <v>1031</v>
      </c>
      <c r="G429" s="215" t="s">
        <v>202</v>
      </c>
      <c r="H429" s="216"/>
      <c r="I429" s="217"/>
      <c r="J429" s="217"/>
      <c r="K429" s="217"/>
      <c r="L429" s="217"/>
      <c r="M429" s="217"/>
      <c r="N429" s="217" t="s">
        <v>128</v>
      </c>
      <c r="O429" s="217"/>
      <c r="P429" s="217"/>
      <c r="Q429" s="217"/>
      <c r="R429" s="218"/>
      <c r="S429" s="219" t="s">
        <v>134</v>
      </c>
      <c r="T429" s="218"/>
      <c r="U429" s="220"/>
      <c r="V429" s="215" t="s">
        <v>1032</v>
      </c>
    </row>
    <row r="430" spans="1:22" x14ac:dyDescent="0.2">
      <c r="A430" s="238" t="s">
        <v>1040</v>
      </c>
      <c r="B430" s="201" t="s">
        <v>1042</v>
      </c>
      <c r="C430" s="202">
        <v>1</v>
      </c>
      <c r="D430" s="203" t="str">
        <f>RIGHT(All_modules[[#This Row],[Code]], 1)</f>
        <v>2</v>
      </c>
      <c r="E430" s="202">
        <v>20</v>
      </c>
      <c r="F430" s="204" t="s">
        <v>1031</v>
      </c>
      <c r="G430" s="215" t="s">
        <v>202</v>
      </c>
      <c r="H430" s="216"/>
      <c r="I430" s="202"/>
      <c r="J430" s="202"/>
      <c r="K430" s="202"/>
      <c r="L430" s="202"/>
      <c r="M430" s="202"/>
      <c r="N430" s="202" t="s">
        <v>128</v>
      </c>
      <c r="O430" s="202"/>
      <c r="P430" s="202"/>
      <c r="Q430" s="202"/>
      <c r="R430" s="202"/>
      <c r="S430" s="256" t="s">
        <v>134</v>
      </c>
      <c r="T430" s="202"/>
      <c r="U430" s="210"/>
      <c r="V430" s="202" t="s">
        <v>1032</v>
      </c>
    </row>
    <row r="431" spans="1:22" x14ac:dyDescent="0.2">
      <c r="A431" s="211" t="s">
        <v>1043</v>
      </c>
      <c r="B431" s="212" t="s">
        <v>1044</v>
      </c>
      <c r="C431" s="213">
        <v>2</v>
      </c>
      <c r="D431" s="203" t="str">
        <f>RIGHT(All_modules[[#This Row],[Code]], 1)</f>
        <v>1</v>
      </c>
      <c r="E431" s="213">
        <v>20</v>
      </c>
      <c r="F431" s="214" t="s">
        <v>1031</v>
      </c>
      <c r="G431" s="215"/>
      <c r="H431" s="216"/>
      <c r="I431" s="217"/>
      <c r="J431" s="217"/>
      <c r="K431" s="217"/>
      <c r="L431" s="217"/>
      <c r="M431" s="217"/>
      <c r="N431" s="217"/>
      <c r="O431" s="217" t="s">
        <v>128</v>
      </c>
      <c r="P431" s="217"/>
      <c r="Q431" s="217"/>
      <c r="R431" s="218"/>
      <c r="S431" s="219" t="s">
        <v>134</v>
      </c>
      <c r="T431" s="218"/>
      <c r="U431" s="220"/>
      <c r="V431" s="215" t="s">
        <v>1045</v>
      </c>
    </row>
    <row r="432" spans="1:22" x14ac:dyDescent="0.2">
      <c r="A432" s="211" t="s">
        <v>1046</v>
      </c>
      <c r="B432" s="212" t="s">
        <v>1047</v>
      </c>
      <c r="C432" s="213">
        <v>2</v>
      </c>
      <c r="D432" s="203" t="str">
        <f>RIGHT(All_modules[[#This Row],[Code]], 1)</f>
        <v>2</v>
      </c>
      <c r="E432" s="213">
        <v>20</v>
      </c>
      <c r="F432" s="214" t="s">
        <v>1031</v>
      </c>
      <c r="G432" s="222" t="s">
        <v>202</v>
      </c>
      <c r="H432" s="216"/>
      <c r="I432" s="223"/>
      <c r="J432" s="223"/>
      <c r="K432" s="223"/>
      <c r="L432" s="223"/>
      <c r="M432" s="223"/>
      <c r="N432" s="223" t="s">
        <v>128</v>
      </c>
      <c r="O432" s="223"/>
      <c r="P432" s="223"/>
      <c r="Q432" s="223"/>
      <c r="R432" s="224"/>
      <c r="S432" s="219"/>
      <c r="T432" s="218"/>
      <c r="U432" s="220"/>
      <c r="V432" s="215"/>
    </row>
    <row r="433" spans="1:22" x14ac:dyDescent="0.2">
      <c r="A433" s="211" t="s">
        <v>1048</v>
      </c>
      <c r="B433" s="212" t="s">
        <v>1049</v>
      </c>
      <c r="C433" s="213">
        <v>2</v>
      </c>
      <c r="D433" s="203" t="str">
        <f>RIGHT(All_modules[[#This Row],[Code]], 1)</f>
        <v>2</v>
      </c>
      <c r="E433" s="213">
        <v>10</v>
      </c>
      <c r="F433" s="214" t="s">
        <v>1031</v>
      </c>
      <c r="G433" s="215"/>
      <c r="H433" s="216"/>
      <c r="I433" s="217"/>
      <c r="J433" s="217"/>
      <c r="K433" s="217"/>
      <c r="L433" s="217"/>
      <c r="M433" s="217"/>
      <c r="N433" s="217"/>
      <c r="O433" s="217" t="s">
        <v>128</v>
      </c>
      <c r="P433" s="217"/>
      <c r="Q433" s="217"/>
      <c r="R433" s="218"/>
      <c r="S433" s="219" t="s">
        <v>134</v>
      </c>
      <c r="T433" s="218" t="s">
        <v>166</v>
      </c>
      <c r="U433" s="220"/>
      <c r="V433" s="215" t="s">
        <v>1050</v>
      </c>
    </row>
    <row r="434" spans="1:22" x14ac:dyDescent="0.2">
      <c r="A434" s="211" t="s">
        <v>1051</v>
      </c>
      <c r="B434" s="212" t="s">
        <v>1052</v>
      </c>
      <c r="C434" s="213">
        <v>2</v>
      </c>
      <c r="D434" s="203" t="str">
        <f>RIGHT(All_modules[[#This Row],[Code]], 1)</f>
        <v>2</v>
      </c>
      <c r="E434" s="213">
        <v>20</v>
      </c>
      <c r="F434" s="214" t="s">
        <v>1031</v>
      </c>
      <c r="G434" s="222" t="s">
        <v>202</v>
      </c>
      <c r="H434" s="216"/>
      <c r="I434" s="223"/>
      <c r="J434" s="223"/>
      <c r="K434" s="223"/>
      <c r="L434" s="223"/>
      <c r="M434" s="223"/>
      <c r="N434" s="223" t="s">
        <v>128</v>
      </c>
      <c r="O434" s="223" t="s">
        <v>128</v>
      </c>
      <c r="P434" s="223"/>
      <c r="Q434" s="223"/>
      <c r="R434" s="224"/>
      <c r="S434" s="219"/>
      <c r="T434" s="218"/>
      <c r="U434" s="220"/>
      <c r="V434" s="215"/>
    </row>
    <row r="435" spans="1:22" x14ac:dyDescent="0.2">
      <c r="A435" s="228" t="s">
        <v>1053</v>
      </c>
      <c r="B435" s="229" t="s">
        <v>1054</v>
      </c>
      <c r="C435" s="213">
        <v>2</v>
      </c>
      <c r="D435" s="203" t="str">
        <f>RIGHT(All_modules[[#This Row],[Code]], 1)</f>
        <v>1</v>
      </c>
      <c r="E435" s="213">
        <v>20</v>
      </c>
      <c r="F435" s="214" t="s">
        <v>1031</v>
      </c>
      <c r="G435" s="222" t="s">
        <v>202</v>
      </c>
      <c r="H435" s="216"/>
      <c r="I435" s="223"/>
      <c r="J435" s="223"/>
      <c r="K435" s="223"/>
      <c r="L435" s="223"/>
      <c r="M435" s="223" t="s">
        <v>128</v>
      </c>
      <c r="N435" s="223" t="s">
        <v>128</v>
      </c>
      <c r="O435" s="223"/>
      <c r="P435" s="223"/>
      <c r="Q435" s="223"/>
      <c r="R435" s="224"/>
      <c r="S435" s="219" t="s">
        <v>134</v>
      </c>
      <c r="T435" s="218"/>
      <c r="U435" s="220"/>
      <c r="V435" s="215"/>
    </row>
    <row r="436" spans="1:22" x14ac:dyDescent="0.2">
      <c r="A436" s="211" t="s">
        <v>1055</v>
      </c>
      <c r="B436" s="212" t="s">
        <v>1056</v>
      </c>
      <c r="C436" s="221">
        <v>2</v>
      </c>
      <c r="D436" s="203" t="str">
        <f>RIGHT(All_modules[[#This Row],[Code]], 1)</f>
        <v>1</v>
      </c>
      <c r="E436" s="215">
        <v>20</v>
      </c>
      <c r="F436" s="214" t="s">
        <v>1031</v>
      </c>
      <c r="G436" s="219" t="s">
        <v>202</v>
      </c>
      <c r="H436" s="216"/>
      <c r="I436" s="217"/>
      <c r="J436" s="217"/>
      <c r="K436" s="217"/>
      <c r="L436" s="217"/>
      <c r="M436" s="217"/>
      <c r="N436" s="217" t="s">
        <v>128</v>
      </c>
      <c r="O436" s="217"/>
      <c r="P436" s="217"/>
      <c r="Q436" s="217"/>
      <c r="R436" s="215"/>
      <c r="S436" s="219" t="s">
        <v>134</v>
      </c>
      <c r="T436" s="201" t="s">
        <v>137</v>
      </c>
      <c r="U436" s="220"/>
      <c r="V436" s="215" t="s">
        <v>1032</v>
      </c>
    </row>
    <row r="437" spans="1:22" x14ac:dyDescent="0.2">
      <c r="A437" s="211" t="s">
        <v>1057</v>
      </c>
      <c r="B437" s="212" t="s">
        <v>1058</v>
      </c>
      <c r="C437" s="221">
        <v>3</v>
      </c>
      <c r="D437" s="203" t="str">
        <f>RIGHT(All_modules[[#This Row],[Code]], 1)</f>
        <v>1</v>
      </c>
      <c r="E437" s="215">
        <v>20</v>
      </c>
      <c r="F437" s="214" t="s">
        <v>1031</v>
      </c>
      <c r="G437" s="219" t="s">
        <v>202</v>
      </c>
      <c r="H437" s="216"/>
      <c r="I437" s="217"/>
      <c r="J437" s="217"/>
      <c r="K437" s="217"/>
      <c r="L437" s="217"/>
      <c r="M437" s="217"/>
      <c r="N437" s="217" t="s">
        <v>128</v>
      </c>
      <c r="O437" s="217"/>
      <c r="P437" s="217"/>
      <c r="Q437" s="217"/>
      <c r="R437" s="215"/>
      <c r="S437" s="219" t="s">
        <v>134</v>
      </c>
      <c r="T437" s="201"/>
      <c r="U437" s="220"/>
      <c r="V437" s="215" t="s">
        <v>1059</v>
      </c>
    </row>
    <row r="438" spans="1:22" x14ac:dyDescent="0.2">
      <c r="A438" s="211" t="s">
        <v>1060</v>
      </c>
      <c r="B438" s="212" t="s">
        <v>1061</v>
      </c>
      <c r="C438" s="213">
        <v>3</v>
      </c>
      <c r="D438" s="203" t="str">
        <f>RIGHT(All_modules[[#This Row],[Code]], 1)</f>
        <v>2</v>
      </c>
      <c r="E438" s="213">
        <v>20</v>
      </c>
      <c r="F438" s="214" t="s">
        <v>1031</v>
      </c>
      <c r="G438" s="215" t="s">
        <v>202</v>
      </c>
      <c r="H438" s="216"/>
      <c r="I438" s="217" t="s">
        <v>128</v>
      </c>
      <c r="J438" s="217"/>
      <c r="K438" s="217"/>
      <c r="L438" s="217"/>
      <c r="M438" s="217"/>
      <c r="N438" s="217"/>
      <c r="O438" s="217"/>
      <c r="P438" s="217"/>
      <c r="Q438" s="217"/>
      <c r="R438" s="218"/>
      <c r="S438" s="219" t="s">
        <v>134</v>
      </c>
      <c r="T438" s="218"/>
      <c r="U438" s="220"/>
      <c r="V438" s="215"/>
    </row>
    <row r="439" spans="1:22" x14ac:dyDescent="0.2">
      <c r="A439" s="211" t="s">
        <v>1062</v>
      </c>
      <c r="B439" s="212" t="s">
        <v>1063</v>
      </c>
      <c r="C439" s="221">
        <v>3</v>
      </c>
      <c r="D439" s="203" t="str">
        <f>RIGHT(All_modules[[#This Row],[Code]], 1)</f>
        <v>0</v>
      </c>
      <c r="E439" s="215">
        <v>20</v>
      </c>
      <c r="F439" s="214" t="s">
        <v>1031</v>
      </c>
      <c r="G439" s="219" t="s">
        <v>202</v>
      </c>
      <c r="H439" s="216"/>
      <c r="I439" s="217"/>
      <c r="J439" s="217"/>
      <c r="K439" s="217"/>
      <c r="L439" s="217"/>
      <c r="M439" s="217"/>
      <c r="N439" s="217" t="s">
        <v>128</v>
      </c>
      <c r="O439" s="217"/>
      <c r="P439" s="217"/>
      <c r="Q439" s="217"/>
      <c r="R439" s="215"/>
      <c r="S439" s="219" t="s">
        <v>134</v>
      </c>
      <c r="T439" s="201"/>
      <c r="U439" s="220"/>
      <c r="V439" s="215" t="s">
        <v>1064</v>
      </c>
    </row>
    <row r="440" spans="1:22" x14ac:dyDescent="0.2">
      <c r="A440" s="211" t="s">
        <v>1065</v>
      </c>
      <c r="B440" s="212" t="s">
        <v>1066</v>
      </c>
      <c r="C440" s="213">
        <v>1</v>
      </c>
      <c r="D440" s="203" t="str">
        <f>RIGHT(All_modules[[#This Row],[Code]], 1)</f>
        <v>1</v>
      </c>
      <c r="E440" s="213">
        <v>20</v>
      </c>
      <c r="F440" s="214" t="s">
        <v>1067</v>
      </c>
      <c r="G440" s="222"/>
      <c r="H440" s="216"/>
      <c r="I440" s="223" t="s">
        <v>128</v>
      </c>
      <c r="J440" s="223"/>
      <c r="K440" s="223"/>
      <c r="L440" s="223"/>
      <c r="M440" s="223"/>
      <c r="N440" s="223"/>
      <c r="O440" s="223"/>
      <c r="P440" s="223"/>
      <c r="Q440" s="223"/>
      <c r="R440" s="224"/>
      <c r="S440" s="219" t="s">
        <v>344</v>
      </c>
      <c r="T440" s="218" t="s">
        <v>345</v>
      </c>
      <c r="U440" s="220"/>
      <c r="V440" s="215"/>
    </row>
    <row r="441" spans="1:22" x14ac:dyDescent="0.2">
      <c r="A441" s="211" t="s">
        <v>1068</v>
      </c>
      <c r="B441" s="212" t="s">
        <v>1069</v>
      </c>
      <c r="C441" s="221">
        <v>1</v>
      </c>
      <c r="D441" s="203" t="str">
        <f>RIGHT(All_modules[[#This Row],[Code]], 1)</f>
        <v>1</v>
      </c>
      <c r="E441" s="215">
        <v>20</v>
      </c>
      <c r="F441" s="214" t="s">
        <v>1067</v>
      </c>
      <c r="G441" s="222" t="s">
        <v>202</v>
      </c>
      <c r="H441" s="216"/>
      <c r="I441" s="223" t="s">
        <v>128</v>
      </c>
      <c r="J441" s="223"/>
      <c r="K441" s="223"/>
      <c r="L441" s="223"/>
      <c r="M441" s="223"/>
      <c r="N441" s="223"/>
      <c r="O441" s="223"/>
      <c r="P441" s="223"/>
      <c r="Q441" s="223"/>
      <c r="R441" s="222"/>
      <c r="S441" s="219"/>
      <c r="T441" s="201"/>
      <c r="U441" s="220"/>
      <c r="V441" s="215"/>
    </row>
    <row r="442" spans="1:22" x14ac:dyDescent="0.2">
      <c r="A442" s="211" t="s">
        <v>1070</v>
      </c>
      <c r="B442" s="212" t="s">
        <v>1071</v>
      </c>
      <c r="C442" s="221">
        <v>1</v>
      </c>
      <c r="D442" s="203" t="str">
        <f>RIGHT(All_modules[[#This Row],[Code]], 1)</f>
        <v>2</v>
      </c>
      <c r="E442" s="215">
        <v>20</v>
      </c>
      <c r="F442" s="214" t="s">
        <v>1067</v>
      </c>
      <c r="G442" s="227"/>
      <c r="H442" s="216"/>
      <c r="I442" s="223"/>
      <c r="J442" s="223" t="s">
        <v>128</v>
      </c>
      <c r="K442" s="223"/>
      <c r="L442" s="223"/>
      <c r="M442" s="223"/>
      <c r="N442" s="223"/>
      <c r="O442" s="223"/>
      <c r="P442" s="223"/>
      <c r="Q442" s="223"/>
      <c r="R442" s="222"/>
      <c r="S442" s="219" t="s">
        <v>344</v>
      </c>
      <c r="T442" s="201"/>
      <c r="U442" s="220"/>
      <c r="V442" s="215"/>
    </row>
    <row r="443" spans="1:22" x14ac:dyDescent="0.2">
      <c r="A443" s="211" t="s">
        <v>1072</v>
      </c>
      <c r="B443" s="212" t="s">
        <v>1073</v>
      </c>
      <c r="C443" s="221">
        <v>1</v>
      </c>
      <c r="D443" s="203" t="str">
        <f>RIGHT(All_modules[[#This Row],[Code]], 1)</f>
        <v>2</v>
      </c>
      <c r="E443" s="215">
        <v>20</v>
      </c>
      <c r="F443" s="214" t="s">
        <v>1067</v>
      </c>
      <c r="G443" s="222" t="s">
        <v>202</v>
      </c>
      <c r="H443" s="216"/>
      <c r="I443" s="223" t="s">
        <v>128</v>
      </c>
      <c r="J443" s="223"/>
      <c r="K443" s="223" t="s">
        <v>128</v>
      </c>
      <c r="L443" s="223"/>
      <c r="M443" s="223"/>
      <c r="N443" s="223"/>
      <c r="O443" s="223"/>
      <c r="P443" s="223"/>
      <c r="Q443" s="223"/>
      <c r="R443" s="222"/>
      <c r="S443" s="219"/>
      <c r="T443" s="201"/>
      <c r="U443" s="220"/>
      <c r="V443" s="215"/>
    </row>
    <row r="444" spans="1:22" x14ac:dyDescent="0.2">
      <c r="A444" s="211" t="s">
        <v>1074</v>
      </c>
      <c r="B444" s="212" t="s">
        <v>1075</v>
      </c>
      <c r="C444" s="221">
        <v>1</v>
      </c>
      <c r="D444" s="203" t="str">
        <f>RIGHT(All_modules[[#This Row],[Code]], 1)</f>
        <v>2</v>
      </c>
      <c r="E444" s="215">
        <v>20</v>
      </c>
      <c r="F444" s="214" t="s">
        <v>1067</v>
      </c>
      <c r="G444" s="222"/>
      <c r="H444" s="216"/>
      <c r="I444" s="223"/>
      <c r="J444" s="223"/>
      <c r="K444" s="223" t="s">
        <v>128</v>
      </c>
      <c r="L444" s="223"/>
      <c r="M444" s="223"/>
      <c r="N444" s="223"/>
      <c r="O444" s="223"/>
      <c r="P444" s="223"/>
      <c r="Q444" s="223"/>
      <c r="R444" s="222"/>
      <c r="S444" s="219"/>
      <c r="T444" s="201"/>
      <c r="U444" s="220"/>
      <c r="V444" s="215"/>
    </row>
    <row r="445" spans="1:22" x14ac:dyDescent="0.2">
      <c r="A445" s="211" t="s">
        <v>1076</v>
      </c>
      <c r="B445" s="212" t="s">
        <v>1077</v>
      </c>
      <c r="C445" s="221">
        <v>1</v>
      </c>
      <c r="D445" s="203" t="str">
        <f>RIGHT(All_modules[[#This Row],[Code]], 1)</f>
        <v>1</v>
      </c>
      <c r="E445" s="215">
        <v>20</v>
      </c>
      <c r="F445" s="214" t="s">
        <v>1067</v>
      </c>
      <c r="G445" s="222"/>
      <c r="H445" s="216"/>
      <c r="I445" s="223"/>
      <c r="J445" s="223"/>
      <c r="K445" s="223" t="s">
        <v>128</v>
      </c>
      <c r="L445" s="223"/>
      <c r="M445" s="223"/>
      <c r="N445" s="223"/>
      <c r="O445" s="223"/>
      <c r="P445" s="223"/>
      <c r="Q445" s="223"/>
      <c r="R445" s="222"/>
      <c r="S445" s="219" t="s">
        <v>156</v>
      </c>
      <c r="T445" s="201"/>
      <c r="U445" s="220"/>
      <c r="V445" s="215"/>
    </row>
    <row r="446" spans="1:22" x14ac:dyDescent="0.2">
      <c r="A446" s="211" t="s">
        <v>1078</v>
      </c>
      <c r="B446" s="212" t="s">
        <v>1079</v>
      </c>
      <c r="C446" s="221">
        <v>2</v>
      </c>
      <c r="D446" s="203" t="str">
        <f>RIGHT(All_modules[[#This Row],[Code]], 1)</f>
        <v>1</v>
      </c>
      <c r="E446" s="215">
        <v>20</v>
      </c>
      <c r="F446" s="214" t="s">
        <v>1067</v>
      </c>
      <c r="G446" s="222"/>
      <c r="H446" s="216"/>
      <c r="I446" s="223"/>
      <c r="J446" s="223"/>
      <c r="K446" s="223" t="s">
        <v>128</v>
      </c>
      <c r="L446" s="223"/>
      <c r="M446" s="223"/>
      <c r="N446" s="223"/>
      <c r="O446" s="223"/>
      <c r="P446" s="223"/>
      <c r="Q446" s="223"/>
      <c r="R446" s="222"/>
      <c r="S446" s="219" t="s">
        <v>225</v>
      </c>
      <c r="T446" s="201"/>
      <c r="U446" s="220"/>
      <c r="V446" s="215"/>
    </row>
    <row r="447" spans="1:22" x14ac:dyDescent="0.2">
      <c r="A447" s="228" t="s">
        <v>1080</v>
      </c>
      <c r="B447" s="229" t="s">
        <v>1081</v>
      </c>
      <c r="C447" s="221">
        <v>2</v>
      </c>
      <c r="D447" s="203" t="str">
        <f>RIGHT(All_modules[[#This Row],[Code]], 1)</f>
        <v>2</v>
      </c>
      <c r="E447" s="215">
        <v>20</v>
      </c>
      <c r="F447" s="214" t="s">
        <v>1067</v>
      </c>
      <c r="G447" s="222"/>
      <c r="H447" s="216"/>
      <c r="I447" s="223" t="s">
        <v>128</v>
      </c>
      <c r="J447" s="223"/>
      <c r="K447" s="223"/>
      <c r="L447" s="223"/>
      <c r="M447" s="223"/>
      <c r="N447" s="223"/>
      <c r="O447" s="223"/>
      <c r="P447" s="223"/>
      <c r="Q447" s="223"/>
      <c r="R447" s="222"/>
      <c r="S447" s="219"/>
      <c r="T447" s="201"/>
      <c r="U447" s="220"/>
      <c r="V447" s="215"/>
    </row>
    <row r="448" spans="1:22" x14ac:dyDescent="0.2">
      <c r="A448" s="211" t="s">
        <v>1082</v>
      </c>
      <c r="B448" s="212" t="s">
        <v>1083</v>
      </c>
      <c r="C448" s="213">
        <v>2</v>
      </c>
      <c r="D448" s="203" t="str">
        <f>RIGHT(All_modules[[#This Row],[Code]], 1)</f>
        <v>2</v>
      </c>
      <c r="E448" s="213">
        <v>20</v>
      </c>
      <c r="F448" s="214" t="s">
        <v>1067</v>
      </c>
      <c r="G448" s="222"/>
      <c r="H448" s="216"/>
      <c r="I448" s="223"/>
      <c r="J448" s="223"/>
      <c r="K448" s="223" t="s">
        <v>128</v>
      </c>
      <c r="L448" s="223"/>
      <c r="M448" s="223"/>
      <c r="N448" s="223"/>
      <c r="O448" s="223"/>
      <c r="P448" s="223"/>
      <c r="Q448" s="223"/>
      <c r="R448" s="224"/>
      <c r="S448" s="219" t="s">
        <v>387</v>
      </c>
      <c r="T448" s="218"/>
      <c r="U448" s="220"/>
      <c r="V448" s="215"/>
    </row>
    <row r="449" spans="1:22" x14ac:dyDescent="0.2">
      <c r="A449" s="211" t="s">
        <v>1084</v>
      </c>
      <c r="B449" s="212" t="s">
        <v>1085</v>
      </c>
      <c r="C449" s="221">
        <v>2</v>
      </c>
      <c r="D449" s="203" t="str">
        <f>RIGHT(All_modules[[#This Row],[Code]], 1)</f>
        <v>1</v>
      </c>
      <c r="E449" s="215">
        <v>20</v>
      </c>
      <c r="F449" s="214" t="s">
        <v>1067</v>
      </c>
      <c r="G449" s="227"/>
      <c r="H449" s="216"/>
      <c r="I449" s="223"/>
      <c r="J449" s="223" t="s">
        <v>128</v>
      </c>
      <c r="K449" s="223"/>
      <c r="L449" s="223"/>
      <c r="M449" s="223"/>
      <c r="N449" s="223"/>
      <c r="O449" s="223"/>
      <c r="P449" s="223"/>
      <c r="Q449" s="223"/>
      <c r="R449" s="222"/>
      <c r="S449" s="219"/>
      <c r="T449" s="201"/>
      <c r="U449" s="220"/>
      <c r="V449" s="215" t="s">
        <v>1086</v>
      </c>
    </row>
    <row r="450" spans="1:22" x14ac:dyDescent="0.2">
      <c r="A450" s="228" t="s">
        <v>1087</v>
      </c>
      <c r="B450" s="229" t="s">
        <v>1088</v>
      </c>
      <c r="C450" s="221">
        <v>2</v>
      </c>
      <c r="D450" s="203" t="str">
        <f>RIGHT(All_modules[[#This Row],[Code]], 1)</f>
        <v>1</v>
      </c>
      <c r="E450" s="215">
        <v>20</v>
      </c>
      <c r="F450" s="214" t="s">
        <v>1067</v>
      </c>
      <c r="G450" s="227"/>
      <c r="H450" s="216"/>
      <c r="I450" s="223"/>
      <c r="J450" s="223" t="s">
        <v>128</v>
      </c>
      <c r="K450" s="223" t="s">
        <v>128</v>
      </c>
      <c r="L450" s="223" t="s">
        <v>128</v>
      </c>
      <c r="M450" s="223"/>
      <c r="N450" s="223"/>
      <c r="O450" s="223"/>
      <c r="P450" s="223"/>
      <c r="Q450" s="223"/>
      <c r="R450" s="222"/>
      <c r="S450" s="219"/>
      <c r="T450" s="201"/>
      <c r="U450" s="220"/>
      <c r="V450" s="215"/>
    </row>
    <row r="451" spans="1:22" x14ac:dyDescent="0.2">
      <c r="A451" s="211" t="s">
        <v>1089</v>
      </c>
      <c r="B451" s="212" t="s">
        <v>1090</v>
      </c>
      <c r="C451" s="221">
        <v>2</v>
      </c>
      <c r="D451" s="203" t="str">
        <f>RIGHT(All_modules[[#This Row],[Code]], 1)</f>
        <v>2</v>
      </c>
      <c r="E451" s="215">
        <v>20</v>
      </c>
      <c r="F451" s="214" t="s">
        <v>1067</v>
      </c>
      <c r="G451" s="227"/>
      <c r="H451" s="216"/>
      <c r="I451" s="223" t="s">
        <v>128</v>
      </c>
      <c r="J451" s="223"/>
      <c r="K451" s="223"/>
      <c r="L451" s="223"/>
      <c r="M451" s="223"/>
      <c r="N451" s="223"/>
      <c r="O451" s="223"/>
      <c r="P451" s="223"/>
      <c r="Q451" s="223"/>
      <c r="R451" s="222"/>
      <c r="S451" s="219" t="s">
        <v>344</v>
      </c>
      <c r="T451" s="201"/>
      <c r="U451" s="220"/>
      <c r="V451" s="215" t="s">
        <v>1091</v>
      </c>
    </row>
    <row r="452" spans="1:22" x14ac:dyDescent="0.2">
      <c r="A452" s="211" t="s">
        <v>1092</v>
      </c>
      <c r="B452" s="212" t="s">
        <v>1093</v>
      </c>
      <c r="C452" s="213">
        <v>2</v>
      </c>
      <c r="D452" s="203" t="str">
        <f>RIGHT(All_modules[[#This Row],[Code]], 1)</f>
        <v>2</v>
      </c>
      <c r="E452" s="213">
        <v>20</v>
      </c>
      <c r="F452" s="214" t="s">
        <v>1067</v>
      </c>
      <c r="G452" s="222"/>
      <c r="H452" s="216"/>
      <c r="I452" s="223"/>
      <c r="J452" s="223"/>
      <c r="K452" s="223" t="s">
        <v>128</v>
      </c>
      <c r="L452" s="223"/>
      <c r="M452" s="223"/>
      <c r="N452" s="223"/>
      <c r="O452" s="223"/>
      <c r="P452" s="223"/>
      <c r="Q452" s="223"/>
      <c r="R452" s="224"/>
      <c r="S452" s="219"/>
      <c r="T452" s="218"/>
      <c r="U452" s="220"/>
      <c r="V452" s="215" t="s">
        <v>1091</v>
      </c>
    </row>
    <row r="453" spans="1:22" x14ac:dyDescent="0.2">
      <c r="A453" s="211" t="s">
        <v>1094</v>
      </c>
      <c r="B453" s="212" t="s">
        <v>1095</v>
      </c>
      <c r="C453" s="213">
        <v>2</v>
      </c>
      <c r="D453" s="203" t="str">
        <f>RIGHT(All_modules[[#This Row],[Code]], 1)</f>
        <v>1</v>
      </c>
      <c r="E453" s="213">
        <v>20</v>
      </c>
      <c r="F453" s="214" t="s">
        <v>1067</v>
      </c>
      <c r="G453" s="222" t="s">
        <v>202</v>
      </c>
      <c r="H453" s="216"/>
      <c r="I453" s="223"/>
      <c r="J453" s="223"/>
      <c r="K453" s="223" t="s">
        <v>128</v>
      </c>
      <c r="L453" s="223"/>
      <c r="M453" s="223"/>
      <c r="N453" s="223"/>
      <c r="O453" s="223"/>
      <c r="P453" s="223"/>
      <c r="Q453" s="223"/>
      <c r="R453" s="224"/>
      <c r="S453" s="219"/>
      <c r="T453" s="218"/>
      <c r="U453" s="220"/>
      <c r="V453" s="215"/>
    </row>
    <row r="454" spans="1:22" x14ac:dyDescent="0.2">
      <c r="A454" s="211" t="s">
        <v>1096</v>
      </c>
      <c r="B454" s="212" t="s">
        <v>1097</v>
      </c>
      <c r="C454" s="213">
        <v>2</v>
      </c>
      <c r="D454" s="203" t="str">
        <f>RIGHT(All_modules[[#This Row],[Code]], 1)</f>
        <v>2</v>
      </c>
      <c r="E454" s="213">
        <v>20</v>
      </c>
      <c r="F454" s="214" t="s">
        <v>1067</v>
      </c>
      <c r="G454" s="222" t="s">
        <v>202</v>
      </c>
      <c r="H454" s="216"/>
      <c r="I454" s="223"/>
      <c r="J454" s="223"/>
      <c r="K454" s="223" t="s">
        <v>128</v>
      </c>
      <c r="L454" s="223"/>
      <c r="M454" s="223"/>
      <c r="N454" s="223"/>
      <c r="O454" s="223"/>
      <c r="P454" s="223"/>
      <c r="Q454" s="223"/>
      <c r="R454" s="224"/>
      <c r="S454" s="219"/>
      <c r="T454" s="218"/>
      <c r="U454" s="220"/>
      <c r="V454" s="215"/>
    </row>
    <row r="455" spans="1:22" x14ac:dyDescent="0.2">
      <c r="A455" s="211" t="s">
        <v>1098</v>
      </c>
      <c r="B455" s="212" t="s">
        <v>1099</v>
      </c>
      <c r="C455" s="213">
        <v>3</v>
      </c>
      <c r="D455" s="203" t="str">
        <f>RIGHT(All_modules[[#This Row],[Code]], 1)</f>
        <v>1</v>
      </c>
      <c r="E455" s="213">
        <v>20</v>
      </c>
      <c r="F455" s="214" t="s">
        <v>1067</v>
      </c>
      <c r="G455" s="222" t="s">
        <v>202</v>
      </c>
      <c r="H455" s="216"/>
      <c r="I455" s="223"/>
      <c r="J455" s="223"/>
      <c r="K455" s="223" t="s">
        <v>128</v>
      </c>
      <c r="L455" s="223"/>
      <c r="M455" s="223"/>
      <c r="N455" s="223"/>
      <c r="O455" s="223"/>
      <c r="P455" s="223"/>
      <c r="Q455" s="223"/>
      <c r="R455" s="224"/>
      <c r="S455" s="219"/>
      <c r="T455" s="218"/>
      <c r="U455" s="220"/>
      <c r="V455" s="215"/>
    </row>
    <row r="456" spans="1:22" x14ac:dyDescent="0.2">
      <c r="A456" s="211" t="s">
        <v>1100</v>
      </c>
      <c r="B456" s="212" t="s">
        <v>1101</v>
      </c>
      <c r="C456" s="213">
        <v>3</v>
      </c>
      <c r="D456" s="203" t="str">
        <f>RIGHT(All_modules[[#This Row],[Code]], 1)</f>
        <v>1</v>
      </c>
      <c r="E456" s="213">
        <v>20</v>
      </c>
      <c r="F456" s="214" t="s">
        <v>1067</v>
      </c>
      <c r="G456" s="222"/>
      <c r="H456" s="216"/>
      <c r="I456" s="223"/>
      <c r="J456" s="223"/>
      <c r="K456" s="223" t="s">
        <v>128</v>
      </c>
      <c r="L456" s="223"/>
      <c r="M456" s="223"/>
      <c r="N456" s="223"/>
      <c r="O456" s="223"/>
      <c r="P456" s="223"/>
      <c r="Q456" s="223"/>
      <c r="R456" s="224"/>
      <c r="S456" s="219" t="s">
        <v>156</v>
      </c>
      <c r="T456" s="218" t="s">
        <v>143</v>
      </c>
      <c r="U456" s="220"/>
      <c r="V456" s="215" t="s">
        <v>1102</v>
      </c>
    </row>
    <row r="457" spans="1:22" x14ac:dyDescent="0.2">
      <c r="A457" s="211" t="s">
        <v>1103</v>
      </c>
      <c r="B457" s="212" t="s">
        <v>1104</v>
      </c>
      <c r="C457" s="213">
        <v>3</v>
      </c>
      <c r="D457" s="203" t="str">
        <f>RIGHT(All_modules[[#This Row],[Code]], 1)</f>
        <v>2</v>
      </c>
      <c r="E457" s="213">
        <v>20</v>
      </c>
      <c r="F457" s="214" t="s">
        <v>1067</v>
      </c>
      <c r="G457" s="222" t="s">
        <v>202</v>
      </c>
      <c r="H457" s="216"/>
      <c r="I457" s="223"/>
      <c r="J457" s="223"/>
      <c r="K457" s="223" t="s">
        <v>128</v>
      </c>
      <c r="L457" s="223"/>
      <c r="M457" s="223"/>
      <c r="N457" s="223"/>
      <c r="O457" s="223"/>
      <c r="P457" s="223" t="s">
        <v>128</v>
      </c>
      <c r="Q457" s="223"/>
      <c r="R457" s="224"/>
      <c r="S457" s="219"/>
      <c r="T457" s="218"/>
      <c r="U457" s="220"/>
      <c r="V457" s="215"/>
    </row>
    <row r="458" spans="1:22" x14ac:dyDescent="0.2">
      <c r="A458" s="211" t="s">
        <v>1105</v>
      </c>
      <c r="B458" s="212" t="s">
        <v>1106</v>
      </c>
      <c r="C458" s="213">
        <v>3</v>
      </c>
      <c r="D458" s="203" t="str">
        <f>RIGHT(All_modules[[#This Row],[Code]], 1)</f>
        <v>2</v>
      </c>
      <c r="E458" s="213">
        <v>20</v>
      </c>
      <c r="F458" s="214" t="s">
        <v>1067</v>
      </c>
      <c r="G458" s="222"/>
      <c r="H458" s="216"/>
      <c r="I458" s="223"/>
      <c r="J458" s="223"/>
      <c r="K458" s="223" t="s">
        <v>128</v>
      </c>
      <c r="L458" s="223"/>
      <c r="M458" s="223"/>
      <c r="N458" s="223"/>
      <c r="O458" s="223"/>
      <c r="P458" s="223"/>
      <c r="Q458" s="223"/>
      <c r="R458" s="224"/>
      <c r="S458" s="219" t="s">
        <v>344</v>
      </c>
      <c r="T458" s="218"/>
      <c r="U458" s="220"/>
      <c r="V458" s="215" t="s">
        <v>1102</v>
      </c>
    </row>
    <row r="459" spans="1:22" x14ac:dyDescent="0.2">
      <c r="A459" s="211" t="s">
        <v>1107</v>
      </c>
      <c r="B459" s="212" t="s">
        <v>1108</v>
      </c>
      <c r="C459" s="213">
        <v>3</v>
      </c>
      <c r="D459" s="203" t="str">
        <f>RIGHT(All_modules[[#This Row],[Code]], 1)</f>
        <v>1</v>
      </c>
      <c r="E459" s="213">
        <v>20</v>
      </c>
      <c r="F459" s="214" t="s">
        <v>1067</v>
      </c>
      <c r="G459" s="222"/>
      <c r="H459" s="216"/>
      <c r="I459" s="223"/>
      <c r="J459" s="223"/>
      <c r="K459" s="223"/>
      <c r="L459" s="223"/>
      <c r="M459" s="223"/>
      <c r="N459" s="223" t="s">
        <v>128</v>
      </c>
      <c r="O459" s="223"/>
      <c r="P459" s="223"/>
      <c r="Q459" s="223"/>
      <c r="R459" s="224"/>
      <c r="S459" s="219" t="s">
        <v>134</v>
      </c>
      <c r="T459" s="218"/>
      <c r="U459" s="220"/>
      <c r="V459" s="215"/>
    </row>
    <row r="460" spans="1:22" x14ac:dyDescent="0.2">
      <c r="A460" s="228" t="s">
        <v>1109</v>
      </c>
      <c r="B460" s="229" t="s">
        <v>1110</v>
      </c>
      <c r="C460" s="213">
        <v>3</v>
      </c>
      <c r="D460" s="203" t="str">
        <f>RIGHT(All_modules[[#This Row],[Code]], 1)</f>
        <v>1</v>
      </c>
      <c r="E460" s="213">
        <v>20</v>
      </c>
      <c r="F460" s="214" t="s">
        <v>1067</v>
      </c>
      <c r="G460" s="222"/>
      <c r="H460" s="216"/>
      <c r="I460" s="223"/>
      <c r="J460" s="223"/>
      <c r="K460" s="223"/>
      <c r="L460" s="223"/>
      <c r="M460" s="223" t="s">
        <v>128</v>
      </c>
      <c r="N460" s="223"/>
      <c r="O460" s="223" t="s">
        <v>128</v>
      </c>
      <c r="P460" s="223"/>
      <c r="Q460" s="223"/>
      <c r="R460" s="224"/>
      <c r="S460" s="219" t="s">
        <v>345</v>
      </c>
      <c r="T460" s="218"/>
      <c r="U460" s="220"/>
      <c r="V460" s="215"/>
    </row>
    <row r="461" spans="1:22" x14ac:dyDescent="0.2">
      <c r="A461" s="211" t="s">
        <v>1111</v>
      </c>
      <c r="B461" s="212" t="s">
        <v>1112</v>
      </c>
      <c r="C461" s="213">
        <v>1</v>
      </c>
      <c r="D461" s="203" t="str">
        <f>RIGHT(All_modules[[#This Row],[Code]], 1)</f>
        <v>1</v>
      </c>
      <c r="E461" s="213">
        <v>20</v>
      </c>
      <c r="F461" s="214" t="s">
        <v>1113</v>
      </c>
      <c r="G461" s="222"/>
      <c r="H461" s="216"/>
      <c r="I461" s="223"/>
      <c r="J461" s="223"/>
      <c r="K461" s="223"/>
      <c r="L461" s="223"/>
      <c r="M461" s="223" t="s">
        <v>128</v>
      </c>
      <c r="N461" s="223"/>
      <c r="O461" s="223"/>
      <c r="P461" s="223" t="s">
        <v>128</v>
      </c>
      <c r="Q461" s="223"/>
      <c r="R461" s="224"/>
      <c r="S461" s="219" t="s">
        <v>504</v>
      </c>
      <c r="T461" s="218" t="s">
        <v>274</v>
      </c>
      <c r="U461" s="220"/>
      <c r="V461" s="215" t="s">
        <v>1114</v>
      </c>
    </row>
    <row r="462" spans="1:22" x14ac:dyDescent="0.2">
      <c r="A462" s="211" t="s">
        <v>1115</v>
      </c>
      <c r="B462" s="212" t="s">
        <v>1116</v>
      </c>
      <c r="C462" s="213">
        <v>1</v>
      </c>
      <c r="D462" s="203" t="str">
        <f>RIGHT(All_modules[[#This Row],[Code]], 1)</f>
        <v>1</v>
      </c>
      <c r="E462" s="213">
        <v>20</v>
      </c>
      <c r="F462" s="214" t="s">
        <v>1113</v>
      </c>
      <c r="G462" s="222"/>
      <c r="H462" s="216"/>
      <c r="I462" s="223" t="s">
        <v>128</v>
      </c>
      <c r="J462" s="223"/>
      <c r="K462" s="223"/>
      <c r="L462" s="223"/>
      <c r="M462" s="223"/>
      <c r="N462" s="223"/>
      <c r="O462" s="223"/>
      <c r="P462" s="223"/>
      <c r="Q462" s="223"/>
      <c r="R462" s="224"/>
      <c r="S462" s="219" t="s">
        <v>213</v>
      </c>
      <c r="T462" s="218"/>
      <c r="U462" s="220"/>
      <c r="V462" s="215"/>
    </row>
    <row r="463" spans="1:22" x14ac:dyDescent="0.2">
      <c r="A463" s="211" t="s">
        <v>1117</v>
      </c>
      <c r="B463" s="212" t="s">
        <v>1118</v>
      </c>
      <c r="C463" s="213">
        <v>1</v>
      </c>
      <c r="D463" s="203" t="str">
        <f>RIGHT(All_modules[[#This Row],[Code]], 1)</f>
        <v>2</v>
      </c>
      <c r="E463" s="213">
        <v>20</v>
      </c>
      <c r="F463" s="214" t="s">
        <v>1113</v>
      </c>
      <c r="G463" s="222" t="s">
        <v>202</v>
      </c>
      <c r="H463" s="216"/>
      <c r="I463" s="223"/>
      <c r="J463" s="223" t="s">
        <v>128</v>
      </c>
      <c r="K463" s="223"/>
      <c r="L463" s="223"/>
      <c r="M463" s="223"/>
      <c r="N463" s="223"/>
      <c r="O463" s="223" t="s">
        <v>128</v>
      </c>
      <c r="P463" s="223"/>
      <c r="Q463" s="223"/>
      <c r="R463" s="224"/>
      <c r="S463" s="219"/>
      <c r="T463" s="218"/>
      <c r="U463" s="220"/>
      <c r="V463" s="215"/>
    </row>
    <row r="464" spans="1:22" x14ac:dyDescent="0.2">
      <c r="A464" s="211" t="s">
        <v>1119</v>
      </c>
      <c r="B464" s="212" t="s">
        <v>1120</v>
      </c>
      <c r="C464" s="213">
        <v>1</v>
      </c>
      <c r="D464" s="203" t="str">
        <f>RIGHT(All_modules[[#This Row],[Code]], 1)</f>
        <v>1</v>
      </c>
      <c r="E464" s="213">
        <v>10</v>
      </c>
      <c r="F464" s="214" t="s">
        <v>1113</v>
      </c>
      <c r="G464" s="222"/>
      <c r="H464" s="216"/>
      <c r="I464" s="223"/>
      <c r="J464" s="223"/>
      <c r="K464" s="223"/>
      <c r="L464" s="223"/>
      <c r="M464" s="223"/>
      <c r="N464" s="223"/>
      <c r="O464" s="223"/>
      <c r="P464" s="223" t="s">
        <v>128</v>
      </c>
      <c r="Q464" s="223"/>
      <c r="R464" s="224"/>
      <c r="S464" s="219" t="s">
        <v>274</v>
      </c>
      <c r="T464" s="218"/>
      <c r="U464" s="220"/>
      <c r="V464" s="215"/>
    </row>
    <row r="465" spans="1:22" x14ac:dyDescent="0.2">
      <c r="A465" s="211" t="s">
        <v>1121</v>
      </c>
      <c r="B465" s="212" t="s">
        <v>1122</v>
      </c>
      <c r="C465" s="221">
        <v>1</v>
      </c>
      <c r="D465" s="203" t="str">
        <f>RIGHT(All_modules[[#This Row],[Code]], 1)</f>
        <v>1</v>
      </c>
      <c r="E465" s="215">
        <v>20</v>
      </c>
      <c r="F465" s="214" t="s">
        <v>1113</v>
      </c>
      <c r="G465" s="227"/>
      <c r="H465" s="216"/>
      <c r="I465" s="223" t="s">
        <v>128</v>
      </c>
      <c r="J465" s="223"/>
      <c r="K465" s="223"/>
      <c r="L465" s="223"/>
      <c r="M465" s="223"/>
      <c r="N465" s="223"/>
      <c r="O465" s="223"/>
      <c r="P465" s="223"/>
      <c r="Q465" s="223"/>
      <c r="R465" s="222"/>
      <c r="S465" s="219" t="s">
        <v>213</v>
      </c>
      <c r="T465" s="201"/>
      <c r="U465" s="220"/>
      <c r="V465" s="215"/>
    </row>
    <row r="466" spans="1:22" x14ac:dyDescent="0.2">
      <c r="A466" s="211" t="s">
        <v>1123</v>
      </c>
      <c r="B466" s="212" t="s">
        <v>1124</v>
      </c>
      <c r="C466" s="221">
        <v>1</v>
      </c>
      <c r="D466" s="203" t="str">
        <f>RIGHT(All_modules[[#This Row],[Code]], 1)</f>
        <v>2</v>
      </c>
      <c r="E466" s="215">
        <v>20</v>
      </c>
      <c r="F466" s="214" t="s">
        <v>1113</v>
      </c>
      <c r="G466" s="227"/>
      <c r="H466" s="216"/>
      <c r="I466" s="223"/>
      <c r="J466" s="223"/>
      <c r="K466" s="223"/>
      <c r="L466" s="223" t="s">
        <v>128</v>
      </c>
      <c r="M466" s="223" t="s">
        <v>128</v>
      </c>
      <c r="N466" s="223"/>
      <c r="O466" s="223"/>
      <c r="P466" s="223"/>
      <c r="Q466" s="223"/>
      <c r="R466" s="222"/>
      <c r="S466" s="219" t="s">
        <v>213</v>
      </c>
      <c r="T466" s="201" t="s">
        <v>146</v>
      </c>
      <c r="U466" s="220"/>
      <c r="V466" s="215"/>
    </row>
    <row r="467" spans="1:22" x14ac:dyDescent="0.2">
      <c r="A467" s="211" t="s">
        <v>1125</v>
      </c>
      <c r="B467" s="212" t="s">
        <v>1126</v>
      </c>
      <c r="C467" s="221">
        <v>1</v>
      </c>
      <c r="D467" s="203" t="str">
        <f>RIGHT(All_modules[[#This Row],[Code]], 1)</f>
        <v>2</v>
      </c>
      <c r="E467" s="215">
        <v>10</v>
      </c>
      <c r="F467" s="214" t="s">
        <v>1113</v>
      </c>
      <c r="G467" s="227"/>
      <c r="H467" s="216"/>
      <c r="I467" s="223"/>
      <c r="J467" s="223"/>
      <c r="K467" s="223"/>
      <c r="L467" s="223" t="s">
        <v>128</v>
      </c>
      <c r="M467" s="223"/>
      <c r="N467" s="223"/>
      <c r="O467" s="223"/>
      <c r="P467" s="223" t="s">
        <v>128</v>
      </c>
      <c r="Q467" s="223"/>
      <c r="R467" s="222"/>
      <c r="S467" s="219" t="s">
        <v>274</v>
      </c>
      <c r="T467" s="201"/>
      <c r="U467" s="220"/>
      <c r="V467" s="215"/>
    </row>
    <row r="468" spans="1:22" x14ac:dyDescent="0.2">
      <c r="A468" s="211" t="s">
        <v>1127</v>
      </c>
      <c r="B468" s="212" t="s">
        <v>1128</v>
      </c>
      <c r="C468" s="221">
        <v>1</v>
      </c>
      <c r="D468" s="203" t="str">
        <f>RIGHT(All_modules[[#This Row],[Code]], 1)</f>
        <v>2</v>
      </c>
      <c r="E468" s="215">
        <v>20</v>
      </c>
      <c r="F468" s="214" t="s">
        <v>1113</v>
      </c>
      <c r="G468" s="227"/>
      <c r="H468" s="216"/>
      <c r="I468" s="223"/>
      <c r="J468" s="223"/>
      <c r="K468" s="223"/>
      <c r="L468" s="223"/>
      <c r="M468" s="223"/>
      <c r="N468" s="223"/>
      <c r="O468" s="223"/>
      <c r="P468" s="223" t="s">
        <v>128</v>
      </c>
      <c r="Q468" s="223"/>
      <c r="R468" s="222"/>
      <c r="S468" s="219" t="s">
        <v>274</v>
      </c>
      <c r="T468" s="201"/>
      <c r="U468" s="220"/>
      <c r="V468" s="215"/>
    </row>
    <row r="469" spans="1:22" x14ac:dyDescent="0.2">
      <c r="A469" s="211" t="s">
        <v>1129</v>
      </c>
      <c r="B469" s="212" t="s">
        <v>1130</v>
      </c>
      <c r="C469" s="221">
        <v>1</v>
      </c>
      <c r="D469" s="203" t="str">
        <f>RIGHT(All_modules[[#This Row],[Code]], 1)</f>
        <v>2</v>
      </c>
      <c r="E469" s="215">
        <v>10</v>
      </c>
      <c r="F469" s="214" t="s">
        <v>1113</v>
      </c>
      <c r="G469" s="227"/>
      <c r="H469" s="216"/>
      <c r="I469" s="223" t="s">
        <v>128</v>
      </c>
      <c r="J469" s="223"/>
      <c r="K469" s="223"/>
      <c r="L469" s="223"/>
      <c r="M469" s="223"/>
      <c r="N469" s="223"/>
      <c r="O469" s="223"/>
      <c r="P469" s="223"/>
      <c r="Q469" s="223"/>
      <c r="R469" s="222"/>
      <c r="S469" s="219"/>
      <c r="T469" s="201"/>
      <c r="U469" s="220"/>
      <c r="V469" s="215"/>
    </row>
    <row r="470" spans="1:22" x14ac:dyDescent="0.2">
      <c r="A470" s="211" t="s">
        <v>1131</v>
      </c>
      <c r="B470" s="212" t="s">
        <v>1132</v>
      </c>
      <c r="C470" s="213">
        <v>1</v>
      </c>
      <c r="D470" s="203" t="str">
        <f>RIGHT(All_modules[[#This Row],[Code]], 1)</f>
        <v>2</v>
      </c>
      <c r="E470" s="213">
        <v>10</v>
      </c>
      <c r="F470" s="214" t="s">
        <v>1113</v>
      </c>
      <c r="G470" s="222"/>
      <c r="H470" s="216"/>
      <c r="I470" s="223"/>
      <c r="J470" s="223"/>
      <c r="K470" s="223"/>
      <c r="L470" s="223" t="s">
        <v>128</v>
      </c>
      <c r="M470" s="223"/>
      <c r="N470" s="223"/>
      <c r="O470" s="223"/>
      <c r="P470" s="223"/>
      <c r="Q470" s="223"/>
      <c r="R470" s="224"/>
      <c r="S470" s="219"/>
      <c r="T470" s="218"/>
      <c r="U470" s="220"/>
      <c r="V470" s="215"/>
    </row>
    <row r="471" spans="1:22" x14ac:dyDescent="0.2">
      <c r="A471" s="211" t="s">
        <v>1133</v>
      </c>
      <c r="B471" s="212" t="s">
        <v>1134</v>
      </c>
      <c r="C471" s="213">
        <v>2</v>
      </c>
      <c r="D471" s="203" t="str">
        <f>RIGHT(All_modules[[#This Row],[Code]], 1)</f>
        <v>2</v>
      </c>
      <c r="E471" s="213">
        <v>20</v>
      </c>
      <c r="F471" s="214" t="s">
        <v>1113</v>
      </c>
      <c r="G471" s="222"/>
      <c r="H471" s="216"/>
      <c r="I471" s="223"/>
      <c r="J471" s="223"/>
      <c r="K471" s="223"/>
      <c r="L471" s="223"/>
      <c r="M471" s="223"/>
      <c r="N471" s="223"/>
      <c r="O471" s="223"/>
      <c r="P471" s="223" t="s">
        <v>128</v>
      </c>
      <c r="Q471" s="223"/>
      <c r="R471" s="224"/>
      <c r="S471" s="219" t="s">
        <v>274</v>
      </c>
      <c r="T471" s="218"/>
      <c r="U471" s="220"/>
      <c r="V471" s="215"/>
    </row>
    <row r="472" spans="1:22" x14ac:dyDescent="0.2">
      <c r="A472" s="211" t="s">
        <v>1135</v>
      </c>
      <c r="B472" s="212" t="s">
        <v>1136</v>
      </c>
      <c r="C472" s="213">
        <v>2</v>
      </c>
      <c r="D472" s="203" t="str">
        <f>RIGHT(All_modules[[#This Row],[Code]], 1)</f>
        <v>1</v>
      </c>
      <c r="E472" s="213">
        <v>20</v>
      </c>
      <c r="F472" s="214" t="s">
        <v>1113</v>
      </c>
      <c r="G472" s="222"/>
      <c r="H472" s="216"/>
      <c r="I472" s="223"/>
      <c r="J472" s="223"/>
      <c r="K472" s="223"/>
      <c r="L472" s="223"/>
      <c r="M472" s="223" t="s">
        <v>128</v>
      </c>
      <c r="N472" s="223"/>
      <c r="O472" s="223"/>
      <c r="P472" s="223"/>
      <c r="Q472" s="223"/>
      <c r="R472" s="224"/>
      <c r="S472" s="219"/>
      <c r="T472" s="218"/>
      <c r="U472" s="220"/>
      <c r="V472" s="215"/>
    </row>
    <row r="473" spans="1:22" x14ac:dyDescent="0.2">
      <c r="A473" s="211" t="s">
        <v>1137</v>
      </c>
      <c r="B473" s="212" t="s">
        <v>1138</v>
      </c>
      <c r="C473" s="213">
        <v>2</v>
      </c>
      <c r="D473" s="203" t="str">
        <f>RIGHT(All_modules[[#This Row],[Code]], 1)</f>
        <v>1</v>
      </c>
      <c r="E473" s="213">
        <v>10</v>
      </c>
      <c r="F473" s="214" t="s">
        <v>1113</v>
      </c>
      <c r="G473" s="222"/>
      <c r="H473" s="216"/>
      <c r="I473" s="223"/>
      <c r="J473" s="223"/>
      <c r="K473" s="223"/>
      <c r="L473" s="223"/>
      <c r="M473" s="223" t="s">
        <v>128</v>
      </c>
      <c r="N473" s="223"/>
      <c r="O473" s="223"/>
      <c r="P473" s="223"/>
      <c r="Q473" s="223"/>
      <c r="R473" s="224"/>
      <c r="S473" s="219" t="s">
        <v>213</v>
      </c>
      <c r="T473" s="218"/>
      <c r="U473" s="220"/>
      <c r="V473" s="215"/>
    </row>
    <row r="474" spans="1:22" x14ac:dyDescent="0.2">
      <c r="A474" s="211" t="s">
        <v>1139</v>
      </c>
      <c r="B474" s="212" t="s">
        <v>1140</v>
      </c>
      <c r="C474" s="213">
        <v>2</v>
      </c>
      <c r="D474" s="203" t="str">
        <f>RIGHT(All_modules[[#This Row],[Code]], 1)</f>
        <v>2</v>
      </c>
      <c r="E474" s="213">
        <v>20</v>
      </c>
      <c r="F474" s="214" t="s">
        <v>1113</v>
      </c>
      <c r="G474" s="222"/>
      <c r="H474" s="216"/>
      <c r="I474" s="223"/>
      <c r="J474" s="223" t="s">
        <v>128</v>
      </c>
      <c r="K474" s="223"/>
      <c r="L474" s="223"/>
      <c r="M474" s="223" t="s">
        <v>128</v>
      </c>
      <c r="N474" s="223"/>
      <c r="O474" s="223"/>
      <c r="P474" s="223"/>
      <c r="Q474" s="223"/>
      <c r="R474" s="224"/>
      <c r="S474" s="219"/>
      <c r="T474" s="218"/>
      <c r="U474" s="220"/>
      <c r="V474" s="215"/>
    </row>
    <row r="475" spans="1:22" x14ac:dyDescent="0.2">
      <c r="A475" s="211" t="s">
        <v>1141</v>
      </c>
      <c r="B475" s="212" t="s">
        <v>1142</v>
      </c>
      <c r="C475" s="213">
        <v>2</v>
      </c>
      <c r="D475" s="203" t="str">
        <f>RIGHT(All_modules[[#This Row],[Code]], 1)</f>
        <v>1</v>
      </c>
      <c r="E475" s="213">
        <v>20</v>
      </c>
      <c r="F475" s="214" t="s">
        <v>1113</v>
      </c>
      <c r="G475" s="222"/>
      <c r="H475" s="216"/>
      <c r="I475" s="223"/>
      <c r="J475" s="223"/>
      <c r="K475" s="223"/>
      <c r="L475" s="223"/>
      <c r="M475" s="223" t="s">
        <v>128</v>
      </c>
      <c r="N475" s="223"/>
      <c r="O475" s="223"/>
      <c r="P475" s="223"/>
      <c r="Q475" s="223"/>
      <c r="R475" s="224"/>
      <c r="S475" s="219"/>
      <c r="T475" s="218"/>
      <c r="U475" s="220"/>
      <c r="V475" s="215"/>
    </row>
    <row r="476" spans="1:22" x14ac:dyDescent="0.2">
      <c r="A476" s="211" t="s">
        <v>1143</v>
      </c>
      <c r="B476" s="212" t="s">
        <v>1144</v>
      </c>
      <c r="C476" s="213">
        <v>3</v>
      </c>
      <c r="D476" s="203" t="str">
        <f>RIGHT(All_modules[[#This Row],[Code]], 1)</f>
        <v>2</v>
      </c>
      <c r="E476" s="213">
        <v>20</v>
      </c>
      <c r="F476" s="214" t="s">
        <v>1113</v>
      </c>
      <c r="G476" s="222"/>
      <c r="H476" s="216"/>
      <c r="I476" s="223"/>
      <c r="J476" s="223"/>
      <c r="K476" s="223"/>
      <c r="L476" s="223"/>
      <c r="M476" s="223" t="s">
        <v>128</v>
      </c>
      <c r="N476" s="223"/>
      <c r="O476" s="223"/>
      <c r="P476" s="223"/>
      <c r="Q476" s="223"/>
      <c r="R476" s="224"/>
      <c r="S476" s="219"/>
      <c r="T476" s="218"/>
      <c r="U476" s="220"/>
      <c r="V476" s="215"/>
    </row>
    <row r="477" spans="1:22" x14ac:dyDescent="0.2">
      <c r="A477" s="211" t="s">
        <v>1145</v>
      </c>
      <c r="B477" s="212" t="s">
        <v>1146</v>
      </c>
      <c r="C477" s="213">
        <v>3</v>
      </c>
      <c r="D477" s="203" t="str">
        <f>RIGHT(All_modules[[#This Row],[Code]], 1)</f>
        <v>1</v>
      </c>
      <c r="E477" s="213">
        <v>20</v>
      </c>
      <c r="F477" s="214" t="s">
        <v>1113</v>
      </c>
      <c r="G477" s="222"/>
      <c r="H477" s="216"/>
      <c r="I477" s="223"/>
      <c r="J477" s="223"/>
      <c r="K477" s="223"/>
      <c r="L477" s="223"/>
      <c r="M477" s="223"/>
      <c r="N477" s="223"/>
      <c r="O477" s="223"/>
      <c r="P477" s="223" t="s">
        <v>128</v>
      </c>
      <c r="Q477" s="223"/>
      <c r="R477" s="224"/>
      <c r="S477" s="219" t="s">
        <v>213</v>
      </c>
      <c r="T477" s="218" t="s">
        <v>274</v>
      </c>
      <c r="U477" s="220"/>
      <c r="V477" s="215" t="s">
        <v>1114</v>
      </c>
    </row>
    <row r="478" spans="1:22" x14ac:dyDescent="0.2">
      <c r="A478" s="211" t="s">
        <v>1147</v>
      </c>
      <c r="B478" s="212" t="s">
        <v>1148</v>
      </c>
      <c r="C478" s="213">
        <v>3</v>
      </c>
      <c r="D478" s="203" t="str">
        <f>RIGHT(All_modules[[#This Row],[Code]], 1)</f>
        <v>2</v>
      </c>
      <c r="E478" s="213">
        <v>20</v>
      </c>
      <c r="F478" s="214" t="s">
        <v>1113</v>
      </c>
      <c r="G478" s="222"/>
      <c r="H478" s="216"/>
      <c r="I478" s="223"/>
      <c r="J478" s="223"/>
      <c r="K478" s="223"/>
      <c r="L478" s="223"/>
      <c r="M478" s="223"/>
      <c r="N478" s="223"/>
      <c r="O478" s="223"/>
      <c r="P478" s="223" t="s">
        <v>128</v>
      </c>
      <c r="Q478" s="223"/>
      <c r="R478" s="224"/>
      <c r="S478" s="219" t="s">
        <v>274</v>
      </c>
      <c r="T478" s="218"/>
      <c r="U478" s="220"/>
      <c r="V478" s="215"/>
    </row>
    <row r="479" spans="1:22" x14ac:dyDescent="0.2">
      <c r="A479" s="211" t="s">
        <v>1149</v>
      </c>
      <c r="B479" s="212" t="s">
        <v>1150</v>
      </c>
      <c r="C479" s="213">
        <v>3</v>
      </c>
      <c r="D479" s="203" t="str">
        <f>RIGHT(All_modules[[#This Row],[Code]], 1)</f>
        <v>2</v>
      </c>
      <c r="E479" s="213">
        <v>20</v>
      </c>
      <c r="F479" s="214" t="s">
        <v>1113</v>
      </c>
      <c r="G479" s="222"/>
      <c r="H479" s="216"/>
      <c r="I479" s="223"/>
      <c r="J479" s="223"/>
      <c r="K479" s="223"/>
      <c r="L479" s="223"/>
      <c r="M479" s="223" t="s">
        <v>128</v>
      </c>
      <c r="N479" s="223"/>
      <c r="O479" s="223"/>
      <c r="P479" s="223"/>
      <c r="Q479" s="223"/>
      <c r="R479" s="224"/>
      <c r="S479" s="219"/>
      <c r="T479" s="218"/>
      <c r="U479" s="220"/>
      <c r="V479" s="215"/>
    </row>
    <row r="480" spans="1:22" x14ac:dyDescent="0.2">
      <c r="A480" s="211" t="s">
        <v>1151</v>
      </c>
      <c r="B480" s="212" t="s">
        <v>1152</v>
      </c>
      <c r="C480" s="213">
        <v>3</v>
      </c>
      <c r="D480" s="203" t="str">
        <f>RIGHT(All_modules[[#This Row],[Code]], 1)</f>
        <v>1</v>
      </c>
      <c r="E480" s="213">
        <v>20</v>
      </c>
      <c r="F480" s="214" t="s">
        <v>1113</v>
      </c>
      <c r="G480" s="222"/>
      <c r="H480" s="216"/>
      <c r="I480" s="223"/>
      <c r="J480" s="223"/>
      <c r="K480" s="223"/>
      <c r="L480" s="223"/>
      <c r="M480" s="223" t="s">
        <v>128</v>
      </c>
      <c r="N480" s="223"/>
      <c r="O480" s="223"/>
      <c r="P480" s="223"/>
      <c r="Q480" s="223"/>
      <c r="R480" s="224"/>
      <c r="S480" s="219" t="s">
        <v>213</v>
      </c>
      <c r="T480" s="218"/>
      <c r="U480" s="220"/>
      <c r="V480" s="215" t="s">
        <v>1114</v>
      </c>
    </row>
    <row r="481" spans="1:22" x14ac:dyDescent="0.2">
      <c r="A481" s="211" t="s">
        <v>1153</v>
      </c>
      <c r="B481" s="212" t="s">
        <v>1154</v>
      </c>
      <c r="C481" s="213">
        <v>3</v>
      </c>
      <c r="D481" s="203" t="str">
        <f>RIGHT(All_modules[[#This Row],[Code]], 1)</f>
        <v>1</v>
      </c>
      <c r="E481" s="213">
        <v>20</v>
      </c>
      <c r="F481" s="214" t="s">
        <v>1113</v>
      </c>
      <c r="G481" s="222"/>
      <c r="H481" s="216"/>
      <c r="I481" s="223"/>
      <c r="J481" s="223"/>
      <c r="K481" s="223"/>
      <c r="L481" s="223"/>
      <c r="M481" s="223" t="s">
        <v>128</v>
      </c>
      <c r="N481" s="223"/>
      <c r="O481" s="223"/>
      <c r="P481" s="223"/>
      <c r="Q481" s="223"/>
      <c r="R481" s="224"/>
      <c r="S481" s="219" t="s">
        <v>213</v>
      </c>
      <c r="T481" s="218"/>
      <c r="U481" s="220"/>
      <c r="V481" s="215"/>
    </row>
    <row r="482" spans="1:22" x14ac:dyDescent="0.2">
      <c r="A482" s="211" t="s">
        <v>1155</v>
      </c>
      <c r="B482" s="212" t="s">
        <v>1156</v>
      </c>
      <c r="C482" s="213">
        <v>1</v>
      </c>
      <c r="D482" s="203" t="str">
        <f>RIGHT(All_modules[[#This Row],[Code]], 1)</f>
        <v>1</v>
      </c>
      <c r="E482" s="213">
        <v>20</v>
      </c>
      <c r="F482" s="214" t="s">
        <v>1157</v>
      </c>
      <c r="G482" s="222"/>
      <c r="H482" s="216"/>
      <c r="I482" s="223"/>
      <c r="J482" s="223"/>
      <c r="K482" s="223"/>
      <c r="L482" s="223"/>
      <c r="M482" s="223" t="s">
        <v>128</v>
      </c>
      <c r="N482" s="223"/>
      <c r="O482" s="223"/>
      <c r="P482" s="223"/>
      <c r="Q482" s="223"/>
      <c r="R482" s="224"/>
      <c r="S482" s="219" t="s">
        <v>172</v>
      </c>
      <c r="T482" s="218"/>
      <c r="U482" s="220"/>
      <c r="V482" s="215"/>
    </row>
    <row r="483" spans="1:22" x14ac:dyDescent="0.2">
      <c r="A483" s="211" t="s">
        <v>1158</v>
      </c>
      <c r="B483" s="212" t="s">
        <v>1156</v>
      </c>
      <c r="C483" s="213">
        <v>1</v>
      </c>
      <c r="D483" s="203" t="str">
        <f>RIGHT(All_modules[[#This Row],[Code]], 1)</f>
        <v>2</v>
      </c>
      <c r="E483" s="213">
        <v>20</v>
      </c>
      <c r="F483" s="214" t="s">
        <v>1157</v>
      </c>
      <c r="G483" s="222"/>
      <c r="H483" s="216"/>
      <c r="I483" s="223"/>
      <c r="J483" s="223"/>
      <c r="K483" s="223"/>
      <c r="L483" s="223"/>
      <c r="M483" s="223" t="s">
        <v>128</v>
      </c>
      <c r="N483" s="223"/>
      <c r="O483" s="223"/>
      <c r="P483" s="223"/>
      <c r="Q483" s="223"/>
      <c r="R483" s="224"/>
      <c r="S483" s="219" t="s">
        <v>172</v>
      </c>
      <c r="T483" s="218"/>
      <c r="U483" s="220"/>
      <c r="V483" s="215"/>
    </row>
    <row r="484" spans="1:22" x14ac:dyDescent="0.2">
      <c r="A484" s="211" t="s">
        <v>1159</v>
      </c>
      <c r="B484" s="212" t="s">
        <v>1160</v>
      </c>
      <c r="C484" s="213">
        <v>1</v>
      </c>
      <c r="D484" s="203" t="str">
        <f>RIGHT(All_modules[[#This Row],[Code]], 1)</f>
        <v>2</v>
      </c>
      <c r="E484" s="213">
        <v>20</v>
      </c>
      <c r="F484" s="214" t="s">
        <v>1157</v>
      </c>
      <c r="G484" s="222"/>
      <c r="H484" s="216"/>
      <c r="I484" s="223" t="s">
        <v>128</v>
      </c>
      <c r="J484" s="223"/>
      <c r="K484" s="223"/>
      <c r="L484" s="223"/>
      <c r="M484" s="223"/>
      <c r="N484" s="223"/>
      <c r="O484" s="223"/>
      <c r="P484" s="223"/>
      <c r="Q484" s="223"/>
      <c r="R484" s="224"/>
      <c r="S484" s="219"/>
      <c r="T484" s="218"/>
      <c r="U484" s="220"/>
      <c r="V484" s="215"/>
    </row>
    <row r="485" spans="1:22" x14ac:dyDescent="0.2">
      <c r="A485" s="211" t="s">
        <v>1161</v>
      </c>
      <c r="B485" s="212" t="s">
        <v>1162</v>
      </c>
      <c r="C485" s="221">
        <v>1</v>
      </c>
      <c r="D485" s="203" t="str">
        <f>RIGHT(All_modules[[#This Row],[Code]], 1)</f>
        <v>1</v>
      </c>
      <c r="E485" s="215">
        <v>20</v>
      </c>
      <c r="F485" s="214" t="s">
        <v>1157</v>
      </c>
      <c r="G485" s="227"/>
      <c r="H485" s="216"/>
      <c r="I485" s="223"/>
      <c r="J485" s="223"/>
      <c r="K485" s="223"/>
      <c r="L485" s="223"/>
      <c r="M485" s="223" t="s">
        <v>128</v>
      </c>
      <c r="N485" s="223"/>
      <c r="O485" s="223"/>
      <c r="P485" s="223"/>
      <c r="Q485" s="223"/>
      <c r="R485" s="222"/>
      <c r="S485" s="219" t="s">
        <v>232</v>
      </c>
      <c r="T485" s="201"/>
      <c r="U485" s="220"/>
      <c r="V485" s="215"/>
    </row>
    <row r="486" spans="1:22" x14ac:dyDescent="0.2">
      <c r="A486" s="211" t="s">
        <v>1163</v>
      </c>
      <c r="B486" s="212" t="s">
        <v>1164</v>
      </c>
      <c r="C486" s="221">
        <v>1</v>
      </c>
      <c r="D486" s="203" t="str">
        <f>RIGHT(All_modules[[#This Row],[Code]], 1)</f>
        <v>2</v>
      </c>
      <c r="E486" s="215">
        <v>20</v>
      </c>
      <c r="F486" s="214" t="s">
        <v>1157</v>
      </c>
      <c r="G486" s="222"/>
      <c r="H486" s="216"/>
      <c r="I486" s="223"/>
      <c r="J486" s="223"/>
      <c r="K486" s="223"/>
      <c r="L486" s="223"/>
      <c r="M486" s="223" t="s">
        <v>128</v>
      </c>
      <c r="N486" s="223"/>
      <c r="O486" s="223"/>
      <c r="P486" s="223"/>
      <c r="Q486" s="223"/>
      <c r="R486" s="222"/>
      <c r="S486" s="219" t="s">
        <v>172</v>
      </c>
      <c r="T486" s="201"/>
      <c r="U486" s="220"/>
      <c r="V486" s="215"/>
    </row>
    <row r="487" spans="1:22" x14ac:dyDescent="0.2">
      <c r="A487" s="211" t="s">
        <v>1165</v>
      </c>
      <c r="B487" s="212" t="s">
        <v>1166</v>
      </c>
      <c r="C487" s="213">
        <v>1</v>
      </c>
      <c r="D487" s="203" t="str">
        <f>RIGHT(All_modules[[#This Row],[Code]], 1)</f>
        <v>1</v>
      </c>
      <c r="E487" s="213">
        <v>20</v>
      </c>
      <c r="F487" s="214" t="s">
        <v>1157</v>
      </c>
      <c r="G487" s="222"/>
      <c r="H487" s="216"/>
      <c r="I487" s="223"/>
      <c r="J487" s="223"/>
      <c r="K487" s="223"/>
      <c r="L487" s="223"/>
      <c r="M487" s="223" t="s">
        <v>128</v>
      </c>
      <c r="N487" s="223"/>
      <c r="O487" s="223"/>
      <c r="P487" s="223"/>
      <c r="Q487" s="223"/>
      <c r="R487" s="224"/>
      <c r="S487" s="219" t="s">
        <v>172</v>
      </c>
      <c r="T487" s="218"/>
      <c r="U487" s="220"/>
      <c r="V487" s="215"/>
    </row>
    <row r="488" spans="1:22" x14ac:dyDescent="0.2">
      <c r="A488" s="211" t="s">
        <v>1167</v>
      </c>
      <c r="B488" s="212" t="s">
        <v>1168</v>
      </c>
      <c r="C488" s="213">
        <v>1</v>
      </c>
      <c r="D488" s="203" t="str">
        <f>RIGHT(All_modules[[#This Row],[Code]], 1)</f>
        <v>2</v>
      </c>
      <c r="E488" s="213">
        <v>20</v>
      </c>
      <c r="F488" s="214" t="s">
        <v>1157</v>
      </c>
      <c r="G488" s="222"/>
      <c r="H488" s="216"/>
      <c r="I488" s="223" t="s">
        <v>128</v>
      </c>
      <c r="J488" s="223"/>
      <c r="K488" s="223"/>
      <c r="L488" s="223"/>
      <c r="M488" s="223"/>
      <c r="N488" s="223"/>
      <c r="O488" s="223"/>
      <c r="P488" s="223"/>
      <c r="Q488" s="223"/>
      <c r="R488" s="224"/>
      <c r="S488" s="219" t="s">
        <v>344</v>
      </c>
      <c r="T488" s="218"/>
      <c r="U488" s="220"/>
      <c r="V488" s="215"/>
    </row>
    <row r="489" spans="1:22" x14ac:dyDescent="0.2">
      <c r="A489" s="211" t="s">
        <v>1169</v>
      </c>
      <c r="B489" s="212" t="s">
        <v>1170</v>
      </c>
      <c r="C489" s="213">
        <v>2</v>
      </c>
      <c r="D489" s="203" t="str">
        <f>RIGHT(All_modules[[#This Row],[Code]], 1)</f>
        <v>1</v>
      </c>
      <c r="E489" s="213">
        <v>20</v>
      </c>
      <c r="F489" s="214" t="s">
        <v>1157</v>
      </c>
      <c r="G489" s="222"/>
      <c r="H489" s="216"/>
      <c r="I489" s="223"/>
      <c r="J489" s="223" t="s">
        <v>128</v>
      </c>
      <c r="K489" s="223"/>
      <c r="L489" s="223"/>
      <c r="M489" s="223"/>
      <c r="N489" s="223"/>
      <c r="O489" s="223"/>
      <c r="P489" s="223"/>
      <c r="Q489" s="223"/>
      <c r="R489" s="224"/>
      <c r="S489" s="219"/>
      <c r="T489" s="218"/>
      <c r="U489" s="220"/>
      <c r="V489" s="215" t="s">
        <v>1171</v>
      </c>
    </row>
    <row r="490" spans="1:22" x14ac:dyDescent="0.2">
      <c r="A490" s="211" t="s">
        <v>1172</v>
      </c>
      <c r="B490" s="212" t="s">
        <v>1173</v>
      </c>
      <c r="C490" s="213">
        <v>2</v>
      </c>
      <c r="D490" s="203" t="str">
        <f>RIGHT(All_modules[[#This Row],[Code]], 1)</f>
        <v>2</v>
      </c>
      <c r="E490" s="213">
        <v>20</v>
      </c>
      <c r="F490" s="214" t="s">
        <v>1157</v>
      </c>
      <c r="G490" s="222"/>
      <c r="H490" s="216"/>
      <c r="I490" s="223"/>
      <c r="J490" s="223"/>
      <c r="K490" s="223"/>
      <c r="L490" s="223"/>
      <c r="M490" s="223" t="s">
        <v>128</v>
      </c>
      <c r="N490" s="223"/>
      <c r="O490" s="223"/>
      <c r="P490" s="223"/>
      <c r="Q490" s="223"/>
      <c r="R490" s="254"/>
      <c r="S490" s="219" t="s">
        <v>380</v>
      </c>
      <c r="T490" s="202"/>
      <c r="U490" s="220"/>
      <c r="V490" s="215"/>
    </row>
    <row r="491" spans="1:22" x14ac:dyDescent="0.2">
      <c r="A491" s="211" t="s">
        <v>1174</v>
      </c>
      <c r="B491" s="212" t="s">
        <v>1175</v>
      </c>
      <c r="C491" s="213">
        <v>2</v>
      </c>
      <c r="D491" s="203" t="str">
        <f>RIGHT(All_modules[[#This Row],[Code]], 1)</f>
        <v>1</v>
      </c>
      <c r="E491" s="213">
        <v>20</v>
      </c>
      <c r="F491" s="214" t="s">
        <v>1157</v>
      </c>
      <c r="G491" s="222"/>
      <c r="H491" s="216"/>
      <c r="I491" s="223"/>
      <c r="J491" s="223"/>
      <c r="K491" s="223"/>
      <c r="L491" s="223"/>
      <c r="M491" s="223" t="s">
        <v>128</v>
      </c>
      <c r="N491" s="223"/>
      <c r="O491" s="223"/>
      <c r="P491" s="223"/>
      <c r="Q491" s="223"/>
      <c r="R491" s="224"/>
      <c r="S491" s="219" t="s">
        <v>172</v>
      </c>
      <c r="T491" s="218"/>
      <c r="U491" s="220"/>
      <c r="V491" s="215"/>
    </row>
    <row r="492" spans="1:22" x14ac:dyDescent="0.2">
      <c r="A492" s="211" t="s">
        <v>1176</v>
      </c>
      <c r="B492" s="212" t="s">
        <v>1177</v>
      </c>
      <c r="C492" s="213">
        <v>2</v>
      </c>
      <c r="D492" s="203" t="str">
        <f>RIGHT(All_modules[[#This Row],[Code]], 1)</f>
        <v>1</v>
      </c>
      <c r="E492" s="213">
        <v>20</v>
      </c>
      <c r="F492" s="214" t="s">
        <v>1157</v>
      </c>
      <c r="G492" s="222"/>
      <c r="H492" s="216"/>
      <c r="I492" s="223"/>
      <c r="J492" s="223"/>
      <c r="K492" s="223"/>
      <c r="L492" s="223" t="s">
        <v>128</v>
      </c>
      <c r="M492" s="223" t="s">
        <v>128</v>
      </c>
      <c r="N492" s="223"/>
      <c r="O492" s="223"/>
      <c r="P492" s="223"/>
      <c r="Q492" s="223"/>
      <c r="R492" s="224"/>
      <c r="S492" s="219" t="s">
        <v>304</v>
      </c>
      <c r="T492" s="218"/>
      <c r="U492" s="220"/>
      <c r="V492" s="215"/>
    </row>
    <row r="493" spans="1:22" x14ac:dyDescent="0.2">
      <c r="A493" s="211" t="s">
        <v>1178</v>
      </c>
      <c r="B493" s="212" t="s">
        <v>1179</v>
      </c>
      <c r="C493" s="213">
        <v>2</v>
      </c>
      <c r="D493" s="203" t="str">
        <f>RIGHT(All_modules[[#This Row],[Code]], 1)</f>
        <v>2</v>
      </c>
      <c r="E493" s="213">
        <v>20</v>
      </c>
      <c r="F493" s="214" t="s">
        <v>1157</v>
      </c>
      <c r="G493" s="222"/>
      <c r="H493" s="216"/>
      <c r="I493" s="223"/>
      <c r="J493" s="223"/>
      <c r="K493" s="223"/>
      <c r="L493" s="223"/>
      <c r="M493" s="223" t="s">
        <v>128</v>
      </c>
      <c r="N493" s="223"/>
      <c r="O493" s="223"/>
      <c r="P493" s="223"/>
      <c r="Q493" s="223"/>
      <c r="R493" s="224"/>
      <c r="S493" s="219" t="s">
        <v>172</v>
      </c>
      <c r="T493" s="218"/>
      <c r="U493" s="220"/>
      <c r="V493" s="215" t="s">
        <v>1180</v>
      </c>
    </row>
    <row r="494" spans="1:22" x14ac:dyDescent="0.2">
      <c r="A494" s="211" t="s">
        <v>1181</v>
      </c>
      <c r="B494" s="212" t="s">
        <v>1182</v>
      </c>
      <c r="C494" s="213">
        <v>2</v>
      </c>
      <c r="D494" s="203" t="str">
        <f>RIGHT(All_modules[[#This Row],[Code]], 1)</f>
        <v>1</v>
      </c>
      <c r="E494" s="213">
        <v>20</v>
      </c>
      <c r="F494" s="214" t="s">
        <v>1157</v>
      </c>
      <c r="G494" s="222"/>
      <c r="H494" s="216"/>
      <c r="I494" s="223"/>
      <c r="J494" s="223"/>
      <c r="K494" s="223"/>
      <c r="L494" s="223"/>
      <c r="M494" s="223" t="s">
        <v>128</v>
      </c>
      <c r="N494" s="223"/>
      <c r="O494" s="223"/>
      <c r="P494" s="223"/>
      <c r="Q494" s="223"/>
      <c r="R494" s="224"/>
      <c r="S494" s="219" t="s">
        <v>172</v>
      </c>
      <c r="T494" s="218"/>
      <c r="U494" s="220"/>
      <c r="V494" s="215"/>
    </row>
    <row r="495" spans="1:22" x14ac:dyDescent="0.2">
      <c r="A495" s="211" t="s">
        <v>1183</v>
      </c>
      <c r="B495" s="212" t="s">
        <v>1184</v>
      </c>
      <c r="C495" s="213">
        <v>2</v>
      </c>
      <c r="D495" s="203" t="str">
        <f>RIGHT(All_modules[[#This Row],[Code]], 1)</f>
        <v>2</v>
      </c>
      <c r="E495" s="213">
        <v>20</v>
      </c>
      <c r="F495" s="214" t="s">
        <v>1157</v>
      </c>
      <c r="G495" s="222"/>
      <c r="H495" s="216"/>
      <c r="I495" s="223"/>
      <c r="J495" s="223"/>
      <c r="K495" s="223"/>
      <c r="L495" s="223"/>
      <c r="M495" s="223" t="s">
        <v>128</v>
      </c>
      <c r="N495" s="223"/>
      <c r="O495" s="223"/>
      <c r="P495" s="223"/>
      <c r="Q495" s="223"/>
      <c r="R495" s="224"/>
      <c r="S495" s="219" t="s">
        <v>401</v>
      </c>
      <c r="T495" s="218"/>
      <c r="U495" s="220"/>
      <c r="V495" s="215"/>
    </row>
    <row r="496" spans="1:22" x14ac:dyDescent="0.2">
      <c r="A496" s="211" t="s">
        <v>1185</v>
      </c>
      <c r="B496" s="212" t="s">
        <v>1186</v>
      </c>
      <c r="C496" s="213">
        <v>2</v>
      </c>
      <c r="D496" s="203" t="str">
        <f>RIGHT(All_modules[[#This Row],[Code]], 1)</f>
        <v>2</v>
      </c>
      <c r="E496" s="213">
        <v>20</v>
      </c>
      <c r="F496" s="214" t="s">
        <v>1157</v>
      </c>
      <c r="G496" s="222"/>
      <c r="H496" s="216"/>
      <c r="I496" s="223"/>
      <c r="J496" s="223"/>
      <c r="K496" s="223"/>
      <c r="L496" s="223" t="s">
        <v>128</v>
      </c>
      <c r="M496" s="223"/>
      <c r="N496" s="223"/>
      <c r="O496" s="223"/>
      <c r="P496" s="223"/>
      <c r="Q496" s="223"/>
      <c r="R496" s="224"/>
      <c r="S496" s="219" t="s">
        <v>259</v>
      </c>
      <c r="T496" s="218" t="s">
        <v>172</v>
      </c>
      <c r="U496" s="220"/>
      <c r="V496" s="215"/>
    </row>
    <row r="497" spans="1:22" x14ac:dyDescent="0.2">
      <c r="A497" s="211" t="s">
        <v>1187</v>
      </c>
      <c r="B497" s="212" t="s">
        <v>1188</v>
      </c>
      <c r="C497" s="213">
        <v>2</v>
      </c>
      <c r="D497" s="203" t="str">
        <f>RIGHT(All_modules[[#This Row],[Code]], 1)</f>
        <v>2</v>
      </c>
      <c r="E497" s="213">
        <v>20</v>
      </c>
      <c r="F497" s="214" t="s">
        <v>1157</v>
      </c>
      <c r="G497" s="222"/>
      <c r="H497" s="216"/>
      <c r="I497" s="223"/>
      <c r="J497" s="223"/>
      <c r="K497" s="223"/>
      <c r="L497" s="223"/>
      <c r="M497" s="223" t="s">
        <v>128</v>
      </c>
      <c r="N497" s="223"/>
      <c r="O497" s="223"/>
      <c r="P497" s="223"/>
      <c r="Q497" s="223"/>
      <c r="R497" s="224"/>
      <c r="S497" s="219"/>
      <c r="T497" s="218"/>
      <c r="U497" s="220"/>
      <c r="V497" s="215"/>
    </row>
    <row r="498" spans="1:22" x14ac:dyDescent="0.2">
      <c r="A498" s="211" t="s">
        <v>1189</v>
      </c>
      <c r="B498" s="212" t="s">
        <v>1190</v>
      </c>
      <c r="C498" s="213">
        <v>2</v>
      </c>
      <c r="D498" s="203" t="str">
        <f>RIGHT(All_modules[[#This Row],[Code]], 1)</f>
        <v>1</v>
      </c>
      <c r="E498" s="213">
        <v>20</v>
      </c>
      <c r="F498" s="214" t="s">
        <v>1157</v>
      </c>
      <c r="G498" s="222"/>
      <c r="H498" s="216"/>
      <c r="I498" s="223"/>
      <c r="J498" s="223"/>
      <c r="K498" s="223"/>
      <c r="L498" s="223"/>
      <c r="M498" s="223" t="s">
        <v>128</v>
      </c>
      <c r="N498" s="223"/>
      <c r="O498" s="223"/>
      <c r="P498" s="223"/>
      <c r="Q498" s="223"/>
      <c r="R498" s="224"/>
      <c r="S498" s="219" t="s">
        <v>344</v>
      </c>
      <c r="T498" s="218" t="s">
        <v>345</v>
      </c>
      <c r="U498" s="220"/>
      <c r="V498" s="215" t="s">
        <v>1191</v>
      </c>
    </row>
    <row r="499" spans="1:22" x14ac:dyDescent="0.2">
      <c r="A499" s="211" t="s">
        <v>1192</v>
      </c>
      <c r="B499" s="212" t="s">
        <v>1193</v>
      </c>
      <c r="C499" s="213">
        <v>2</v>
      </c>
      <c r="D499" s="203" t="str">
        <f>RIGHT(All_modules[[#This Row],[Code]], 1)</f>
        <v>2</v>
      </c>
      <c r="E499" s="213">
        <v>20</v>
      </c>
      <c r="F499" s="214" t="s">
        <v>1157</v>
      </c>
      <c r="G499" s="222" t="s">
        <v>202</v>
      </c>
      <c r="H499" s="216"/>
      <c r="I499" s="223"/>
      <c r="J499" s="223" t="s">
        <v>128</v>
      </c>
      <c r="K499" s="223"/>
      <c r="L499" s="223"/>
      <c r="M499" s="223" t="s">
        <v>128</v>
      </c>
      <c r="N499" s="223"/>
      <c r="O499" s="223"/>
      <c r="P499" s="223"/>
      <c r="Q499" s="223"/>
      <c r="R499" s="224"/>
      <c r="S499" s="219"/>
      <c r="T499" s="218"/>
      <c r="U499" s="220"/>
      <c r="V499" s="215"/>
    </row>
    <row r="500" spans="1:22" x14ac:dyDescent="0.2">
      <c r="A500" s="211" t="s">
        <v>1194</v>
      </c>
      <c r="B500" s="212" t="s">
        <v>1195</v>
      </c>
      <c r="C500" s="213">
        <v>2</v>
      </c>
      <c r="D500" s="203" t="str">
        <f>RIGHT(All_modules[[#This Row],[Code]], 1)</f>
        <v>1</v>
      </c>
      <c r="E500" s="213">
        <v>20</v>
      </c>
      <c r="F500" s="214" t="s">
        <v>1157</v>
      </c>
      <c r="G500" s="222"/>
      <c r="H500" s="216"/>
      <c r="I500" s="223"/>
      <c r="J500" s="223"/>
      <c r="K500" s="223"/>
      <c r="L500" s="223"/>
      <c r="M500" s="223" t="s">
        <v>128</v>
      </c>
      <c r="N500" s="223"/>
      <c r="O500" s="223"/>
      <c r="P500" s="223"/>
      <c r="Q500" s="223"/>
      <c r="R500" s="224"/>
      <c r="S500" s="219"/>
      <c r="T500" s="218"/>
      <c r="U500" s="220"/>
      <c r="V500" s="215" t="s">
        <v>1191</v>
      </c>
    </row>
    <row r="501" spans="1:22" x14ac:dyDescent="0.2">
      <c r="A501" s="211" t="s">
        <v>1196</v>
      </c>
      <c r="B501" s="212" t="s">
        <v>1197</v>
      </c>
      <c r="C501" s="213">
        <v>2</v>
      </c>
      <c r="D501" s="203" t="str">
        <f>RIGHT(All_modules[[#This Row],[Code]], 1)</f>
        <v>2</v>
      </c>
      <c r="E501" s="213">
        <v>20</v>
      </c>
      <c r="F501" s="214" t="s">
        <v>1157</v>
      </c>
      <c r="G501" s="222"/>
      <c r="H501" s="216"/>
      <c r="I501" s="223"/>
      <c r="J501" s="223"/>
      <c r="K501" s="223"/>
      <c r="L501" s="223"/>
      <c r="M501" s="223"/>
      <c r="N501" s="223"/>
      <c r="O501" s="223"/>
      <c r="P501" s="223" t="s">
        <v>128</v>
      </c>
      <c r="Q501" s="223"/>
      <c r="R501" s="224"/>
      <c r="S501" s="219" t="s">
        <v>274</v>
      </c>
      <c r="T501" s="218"/>
      <c r="U501" s="220"/>
      <c r="V501" s="215"/>
    </row>
    <row r="502" spans="1:22" x14ac:dyDescent="0.2">
      <c r="A502" s="211" t="s">
        <v>1198</v>
      </c>
      <c r="B502" s="212" t="s">
        <v>1199</v>
      </c>
      <c r="C502" s="213">
        <v>2</v>
      </c>
      <c r="D502" s="203" t="str">
        <f>RIGHT(All_modules[[#This Row],[Code]], 1)</f>
        <v>1</v>
      </c>
      <c r="E502" s="213">
        <v>20</v>
      </c>
      <c r="F502" s="214" t="s">
        <v>1157</v>
      </c>
      <c r="G502" s="222"/>
      <c r="H502" s="216"/>
      <c r="I502" s="223"/>
      <c r="J502" s="223"/>
      <c r="K502" s="223"/>
      <c r="L502" s="223" t="s">
        <v>128</v>
      </c>
      <c r="M502" s="223"/>
      <c r="N502" s="223"/>
      <c r="O502" s="223"/>
      <c r="P502" s="223"/>
      <c r="Q502" s="223"/>
      <c r="R502" s="224"/>
      <c r="S502" s="219" t="s">
        <v>172</v>
      </c>
      <c r="T502" s="218"/>
      <c r="U502" s="220"/>
      <c r="V502" s="215"/>
    </row>
    <row r="503" spans="1:22" x14ac:dyDescent="0.2">
      <c r="A503" s="211" t="s">
        <v>1200</v>
      </c>
      <c r="B503" s="212" t="s">
        <v>1201</v>
      </c>
      <c r="C503" s="221">
        <v>2</v>
      </c>
      <c r="D503" s="203" t="str">
        <f>RIGHT(All_modules[[#This Row],[Code]], 1)</f>
        <v>1</v>
      </c>
      <c r="E503" s="215">
        <v>20</v>
      </c>
      <c r="F503" s="214" t="s">
        <v>1157</v>
      </c>
      <c r="G503" s="227"/>
      <c r="H503" s="216"/>
      <c r="I503" s="223"/>
      <c r="J503" s="223"/>
      <c r="K503" s="223"/>
      <c r="L503" s="223"/>
      <c r="M503" s="223" t="s">
        <v>128</v>
      </c>
      <c r="N503" s="223"/>
      <c r="O503" s="223"/>
      <c r="P503" s="223"/>
      <c r="Q503" s="223"/>
      <c r="R503" s="222"/>
      <c r="S503" s="219" t="s">
        <v>172</v>
      </c>
      <c r="T503" s="201" t="s">
        <v>380</v>
      </c>
      <c r="U503" s="220"/>
      <c r="V503" s="215"/>
    </row>
    <row r="504" spans="1:22" x14ac:dyDescent="0.2">
      <c r="A504" s="211" t="s">
        <v>1202</v>
      </c>
      <c r="B504" s="212" t="s">
        <v>1203</v>
      </c>
      <c r="C504" s="213">
        <v>3</v>
      </c>
      <c r="D504" s="203" t="str">
        <f>RIGHT(All_modules[[#This Row],[Code]], 1)</f>
        <v>2</v>
      </c>
      <c r="E504" s="213">
        <v>20</v>
      </c>
      <c r="F504" s="214" t="s">
        <v>1157</v>
      </c>
      <c r="G504" s="222"/>
      <c r="H504" s="216"/>
      <c r="I504" s="223"/>
      <c r="J504" s="223"/>
      <c r="K504" s="223"/>
      <c r="L504" s="223"/>
      <c r="M504" s="223" t="s">
        <v>128</v>
      </c>
      <c r="N504" s="223"/>
      <c r="O504" s="223"/>
      <c r="P504" s="223"/>
      <c r="Q504" s="223"/>
      <c r="R504" s="224"/>
      <c r="S504" s="219" t="s">
        <v>172</v>
      </c>
      <c r="T504" s="218" t="s">
        <v>380</v>
      </c>
      <c r="U504" s="220"/>
      <c r="V504" s="215"/>
    </row>
    <row r="505" spans="1:22" x14ac:dyDescent="0.2">
      <c r="A505" s="211" t="s">
        <v>1204</v>
      </c>
      <c r="B505" s="212" t="s">
        <v>1205</v>
      </c>
      <c r="C505" s="213">
        <v>3</v>
      </c>
      <c r="D505" s="203" t="str">
        <f>RIGHT(All_modules[[#This Row],[Code]], 1)</f>
        <v>1</v>
      </c>
      <c r="E505" s="213">
        <v>20</v>
      </c>
      <c r="F505" s="214" t="s">
        <v>1157</v>
      </c>
      <c r="G505" s="222"/>
      <c r="H505" s="216"/>
      <c r="I505" s="223"/>
      <c r="J505" s="223"/>
      <c r="K505" s="223"/>
      <c r="L505" s="223"/>
      <c r="M505" s="223" t="s">
        <v>128</v>
      </c>
      <c r="N505" s="223"/>
      <c r="O505" s="223"/>
      <c r="P505" s="223"/>
      <c r="Q505" s="223"/>
      <c r="R505" s="224"/>
      <c r="S505" s="219" t="s">
        <v>172</v>
      </c>
      <c r="T505" s="218"/>
      <c r="U505" s="220"/>
      <c r="V505" s="215"/>
    </row>
    <row r="506" spans="1:22" x14ac:dyDescent="0.2">
      <c r="A506" s="211" t="s">
        <v>1206</v>
      </c>
      <c r="B506" s="212" t="s">
        <v>1207</v>
      </c>
      <c r="C506" s="213">
        <v>3</v>
      </c>
      <c r="D506" s="203" t="str">
        <f>RIGHT(All_modules[[#This Row],[Code]], 1)</f>
        <v>1</v>
      </c>
      <c r="E506" s="213">
        <v>20</v>
      </c>
      <c r="F506" s="214" t="s">
        <v>1157</v>
      </c>
      <c r="G506" s="222"/>
      <c r="H506" s="216"/>
      <c r="I506" s="223"/>
      <c r="J506" s="223"/>
      <c r="K506" s="223"/>
      <c r="L506" s="223"/>
      <c r="M506" s="223" t="s">
        <v>128</v>
      </c>
      <c r="N506" s="223"/>
      <c r="O506" s="223"/>
      <c r="P506" s="223"/>
      <c r="Q506" s="223"/>
      <c r="R506" s="224"/>
      <c r="S506" s="219" t="s">
        <v>259</v>
      </c>
      <c r="T506" s="218"/>
      <c r="U506" s="220"/>
      <c r="V506" s="215"/>
    </row>
    <row r="507" spans="1:22" x14ac:dyDescent="0.2">
      <c r="A507" s="211" t="s">
        <v>1208</v>
      </c>
      <c r="B507" s="212" t="s">
        <v>1209</v>
      </c>
      <c r="C507" s="213">
        <v>3</v>
      </c>
      <c r="D507" s="203" t="str">
        <f>RIGHT(All_modules[[#This Row],[Code]], 1)</f>
        <v>2</v>
      </c>
      <c r="E507" s="213">
        <v>20</v>
      </c>
      <c r="F507" s="214" t="s">
        <v>1157</v>
      </c>
      <c r="G507" s="222"/>
      <c r="H507" s="216"/>
      <c r="I507" s="223"/>
      <c r="J507" s="223"/>
      <c r="K507" s="223"/>
      <c r="L507" s="223" t="s">
        <v>128</v>
      </c>
      <c r="M507" s="223"/>
      <c r="N507" s="223"/>
      <c r="O507" s="223"/>
      <c r="P507" s="223"/>
      <c r="Q507" s="223"/>
      <c r="R507" s="224"/>
      <c r="S507" s="219"/>
      <c r="T507" s="218"/>
      <c r="U507" s="220"/>
      <c r="V507" s="215"/>
    </row>
    <row r="508" spans="1:22" x14ac:dyDescent="0.2">
      <c r="A508" s="211" t="s">
        <v>1210</v>
      </c>
      <c r="B508" s="212" t="s">
        <v>1211</v>
      </c>
      <c r="C508" s="213">
        <v>3</v>
      </c>
      <c r="D508" s="203" t="str">
        <f>RIGHT(All_modules[[#This Row],[Code]], 1)</f>
        <v>2</v>
      </c>
      <c r="E508" s="213">
        <v>20</v>
      </c>
      <c r="F508" s="214" t="s">
        <v>1157</v>
      </c>
      <c r="G508" s="222"/>
      <c r="H508" s="216"/>
      <c r="I508" s="223"/>
      <c r="J508" s="223"/>
      <c r="K508" s="223" t="s">
        <v>128</v>
      </c>
      <c r="L508" s="223"/>
      <c r="M508" s="223"/>
      <c r="N508" s="223"/>
      <c r="O508" s="223"/>
      <c r="P508" s="223"/>
      <c r="Q508" s="223"/>
      <c r="R508" s="224"/>
      <c r="S508" s="219" t="s">
        <v>380</v>
      </c>
      <c r="T508" s="218"/>
      <c r="U508" s="220"/>
      <c r="V508" s="215"/>
    </row>
    <row r="509" spans="1:22" x14ac:dyDescent="0.2">
      <c r="A509" s="211" t="s">
        <v>1212</v>
      </c>
      <c r="B509" s="212" t="s">
        <v>1213</v>
      </c>
      <c r="C509" s="213">
        <v>3</v>
      </c>
      <c r="D509" s="203" t="str">
        <f>RIGHT(All_modules[[#This Row],[Code]], 1)</f>
        <v>1</v>
      </c>
      <c r="E509" s="213">
        <v>20</v>
      </c>
      <c r="F509" s="214" t="s">
        <v>1157</v>
      </c>
      <c r="G509" s="222"/>
      <c r="H509" s="216"/>
      <c r="I509" s="223"/>
      <c r="J509" s="223"/>
      <c r="K509" s="223"/>
      <c r="L509" s="223" t="s">
        <v>128</v>
      </c>
      <c r="M509" s="223"/>
      <c r="N509" s="223"/>
      <c r="O509" s="223"/>
      <c r="P509" s="223"/>
      <c r="Q509" s="223"/>
      <c r="R509" s="224"/>
      <c r="S509" s="219"/>
      <c r="T509" s="218"/>
      <c r="U509" s="220"/>
      <c r="V509" s="215"/>
    </row>
    <row r="510" spans="1:22" x14ac:dyDescent="0.2">
      <c r="A510" s="211" t="s">
        <v>1214</v>
      </c>
      <c r="B510" s="212" t="s">
        <v>1215</v>
      </c>
      <c r="C510" s="221">
        <v>3</v>
      </c>
      <c r="D510" s="203" t="str">
        <f>RIGHT(All_modules[[#This Row],[Code]], 1)</f>
        <v>2</v>
      </c>
      <c r="E510" s="215">
        <v>20</v>
      </c>
      <c r="F510" s="214" t="s">
        <v>1157</v>
      </c>
      <c r="G510" s="227"/>
      <c r="H510" s="216"/>
      <c r="I510" s="223"/>
      <c r="J510" s="223"/>
      <c r="K510" s="223"/>
      <c r="L510" s="223"/>
      <c r="M510" s="223" t="s">
        <v>128</v>
      </c>
      <c r="N510" s="223"/>
      <c r="O510" s="223"/>
      <c r="P510" s="223"/>
      <c r="Q510" s="223"/>
      <c r="R510" s="222"/>
      <c r="S510" s="219"/>
      <c r="T510" s="201"/>
      <c r="U510" s="220"/>
      <c r="V510" s="215"/>
    </row>
    <row r="511" spans="1:22" x14ac:dyDescent="0.2">
      <c r="A511" s="228" t="s">
        <v>1216</v>
      </c>
      <c r="B511" s="229" t="s">
        <v>1217</v>
      </c>
      <c r="C511" s="221">
        <v>3</v>
      </c>
      <c r="D511" s="203" t="str">
        <f>RIGHT(All_modules[[#This Row],[Code]], 1)</f>
        <v>1</v>
      </c>
      <c r="E511" s="215">
        <v>20</v>
      </c>
      <c r="F511" s="214" t="s">
        <v>1157</v>
      </c>
      <c r="G511" s="227"/>
      <c r="H511" s="216"/>
      <c r="I511" s="223"/>
      <c r="J511" s="223"/>
      <c r="K511" s="223"/>
      <c r="L511" s="223"/>
      <c r="M511" s="223" t="s">
        <v>128</v>
      </c>
      <c r="N511" s="223"/>
      <c r="O511" s="223"/>
      <c r="P511" s="223"/>
      <c r="Q511" s="223"/>
      <c r="R511" s="222"/>
      <c r="S511" s="219" t="s">
        <v>232</v>
      </c>
      <c r="T511" s="201"/>
      <c r="U511" s="220"/>
      <c r="V511" s="215"/>
    </row>
    <row r="512" spans="1:22" x14ac:dyDescent="0.2">
      <c r="A512" s="211" t="s">
        <v>1218</v>
      </c>
      <c r="B512" s="212" t="s">
        <v>1219</v>
      </c>
      <c r="C512" s="221">
        <v>3</v>
      </c>
      <c r="D512" s="203" t="str">
        <f>RIGHT(All_modules[[#This Row],[Code]], 1)</f>
        <v>1</v>
      </c>
      <c r="E512" s="215">
        <v>20</v>
      </c>
      <c r="F512" s="214" t="s">
        <v>1157</v>
      </c>
      <c r="G512" s="227"/>
      <c r="H512" s="216"/>
      <c r="I512" s="223"/>
      <c r="J512" s="223"/>
      <c r="K512" s="223"/>
      <c r="L512" s="223"/>
      <c r="M512" s="223" t="s">
        <v>128</v>
      </c>
      <c r="N512" s="223"/>
      <c r="O512" s="223"/>
      <c r="P512" s="223"/>
      <c r="Q512" s="223"/>
      <c r="R512" s="222"/>
      <c r="S512" s="219" t="s">
        <v>172</v>
      </c>
      <c r="T512" s="201"/>
      <c r="U512" s="220"/>
      <c r="V512" s="215"/>
    </row>
    <row r="513" spans="1:22" x14ac:dyDescent="0.2">
      <c r="A513" s="211" t="s">
        <v>1220</v>
      </c>
      <c r="B513" s="212" t="s">
        <v>1221</v>
      </c>
      <c r="C513" s="221">
        <v>3</v>
      </c>
      <c r="D513" s="203" t="str">
        <f>RIGHT(All_modules[[#This Row],[Code]], 1)</f>
        <v>1</v>
      </c>
      <c r="E513" s="215">
        <v>20</v>
      </c>
      <c r="F513" s="214" t="s">
        <v>1157</v>
      </c>
      <c r="G513" s="227"/>
      <c r="H513" s="216"/>
      <c r="I513" s="223"/>
      <c r="J513" s="223"/>
      <c r="K513" s="223"/>
      <c r="L513" s="223"/>
      <c r="M513" s="223" t="s">
        <v>128</v>
      </c>
      <c r="N513" s="223"/>
      <c r="O513" s="223"/>
      <c r="P513" s="223"/>
      <c r="Q513" s="223"/>
      <c r="R513" s="222"/>
      <c r="S513" s="219" t="s">
        <v>259</v>
      </c>
      <c r="T513" s="201" t="s">
        <v>304</v>
      </c>
      <c r="U513" s="220"/>
      <c r="V513" s="215"/>
    </row>
    <row r="514" spans="1:22" x14ac:dyDescent="0.2">
      <c r="A514" s="211" t="s">
        <v>1222</v>
      </c>
      <c r="B514" s="212" t="s">
        <v>1223</v>
      </c>
      <c r="C514" s="221">
        <v>3</v>
      </c>
      <c r="D514" s="203" t="str">
        <f>RIGHT(All_modules[[#This Row],[Code]], 1)</f>
        <v>2</v>
      </c>
      <c r="E514" s="215">
        <v>20</v>
      </c>
      <c r="F514" s="214" t="s">
        <v>1157</v>
      </c>
      <c r="G514" s="227"/>
      <c r="H514" s="216"/>
      <c r="I514" s="223"/>
      <c r="J514" s="223"/>
      <c r="K514" s="223"/>
      <c r="L514" s="223" t="s">
        <v>128</v>
      </c>
      <c r="M514" s="223" t="s">
        <v>128</v>
      </c>
      <c r="N514" s="223"/>
      <c r="O514" s="223"/>
      <c r="P514" s="223"/>
      <c r="Q514" s="223"/>
      <c r="R514" s="222"/>
      <c r="S514" s="219" t="s">
        <v>172</v>
      </c>
      <c r="T514" s="201"/>
      <c r="U514" s="220"/>
      <c r="V514" s="215"/>
    </row>
    <row r="515" spans="1:22" x14ac:dyDescent="0.2">
      <c r="A515" s="228" t="s">
        <v>1224</v>
      </c>
      <c r="B515" s="229" t="s">
        <v>1225</v>
      </c>
      <c r="C515" s="221">
        <v>3</v>
      </c>
      <c r="D515" s="203" t="str">
        <f>RIGHT(All_modules[[#This Row],[Code]], 1)</f>
        <v>2</v>
      </c>
      <c r="E515" s="215">
        <v>20</v>
      </c>
      <c r="F515" s="214" t="s">
        <v>1157</v>
      </c>
      <c r="G515" s="227"/>
      <c r="H515" s="216"/>
      <c r="I515" s="223"/>
      <c r="J515" s="223"/>
      <c r="K515" s="223"/>
      <c r="L515" s="223"/>
      <c r="M515" s="223" t="s">
        <v>128</v>
      </c>
      <c r="N515" s="223"/>
      <c r="O515" s="223"/>
      <c r="P515" s="223"/>
      <c r="Q515" s="223"/>
      <c r="R515" s="222"/>
      <c r="S515" s="219" t="s">
        <v>260</v>
      </c>
      <c r="T515" s="201" t="s">
        <v>374</v>
      </c>
      <c r="U515" s="220"/>
      <c r="V515" s="215"/>
    </row>
    <row r="516" spans="1:22" x14ac:dyDescent="0.2">
      <c r="A516" s="211" t="s">
        <v>1226</v>
      </c>
      <c r="B516" s="212" t="s">
        <v>1227</v>
      </c>
      <c r="C516" s="221">
        <v>3</v>
      </c>
      <c r="D516" s="203" t="str">
        <f>RIGHT(All_modules[[#This Row],[Code]], 1)</f>
        <v>1</v>
      </c>
      <c r="E516" s="215">
        <v>20</v>
      </c>
      <c r="F516" s="214" t="s">
        <v>1157</v>
      </c>
      <c r="G516" s="227"/>
      <c r="H516" s="216"/>
      <c r="I516" s="223"/>
      <c r="J516" s="223"/>
      <c r="K516" s="223"/>
      <c r="L516" s="223" t="s">
        <v>128</v>
      </c>
      <c r="M516" s="223" t="s">
        <v>128</v>
      </c>
      <c r="N516" s="223"/>
      <c r="O516" s="223"/>
      <c r="P516" s="223"/>
      <c r="Q516" s="223"/>
      <c r="R516" s="222"/>
      <c r="S516" s="219"/>
      <c r="T516" s="201"/>
      <c r="U516" s="220"/>
      <c r="V516" s="215"/>
    </row>
    <row r="517" spans="1:22" x14ac:dyDescent="0.2">
      <c r="A517" s="211" t="s">
        <v>1228</v>
      </c>
      <c r="B517" s="212" t="s">
        <v>1229</v>
      </c>
      <c r="C517" s="213">
        <v>3</v>
      </c>
      <c r="D517" s="203" t="str">
        <f>RIGHT(All_modules[[#This Row],[Code]], 1)</f>
        <v>1</v>
      </c>
      <c r="E517" s="213">
        <v>20</v>
      </c>
      <c r="F517" s="214" t="s">
        <v>1157</v>
      </c>
      <c r="G517" s="222" t="s">
        <v>202</v>
      </c>
      <c r="H517" s="216"/>
      <c r="I517" s="223"/>
      <c r="J517" s="223"/>
      <c r="K517" s="223"/>
      <c r="L517" s="223"/>
      <c r="M517" s="223" t="s">
        <v>128</v>
      </c>
      <c r="N517" s="223"/>
      <c r="O517" s="223"/>
      <c r="P517" s="223"/>
      <c r="Q517" s="223"/>
      <c r="R517" s="224"/>
      <c r="S517" s="219"/>
      <c r="T517" s="218"/>
      <c r="U517" s="220"/>
      <c r="V517" s="215"/>
    </row>
    <row r="518" spans="1:22" x14ac:dyDescent="0.2">
      <c r="A518" s="211" t="s">
        <v>1230</v>
      </c>
      <c r="B518" s="212" t="s">
        <v>1231</v>
      </c>
      <c r="C518" s="213">
        <v>3</v>
      </c>
      <c r="D518" s="203" t="str">
        <f>RIGHT(All_modules[[#This Row],[Code]], 1)</f>
        <v>1</v>
      </c>
      <c r="E518" s="213">
        <v>20</v>
      </c>
      <c r="F518" s="214" t="s">
        <v>1157</v>
      </c>
      <c r="G518" s="222"/>
      <c r="H518" s="216"/>
      <c r="I518" s="223"/>
      <c r="J518" s="223"/>
      <c r="K518" s="223"/>
      <c r="L518" s="223"/>
      <c r="M518" s="223" t="s">
        <v>128</v>
      </c>
      <c r="N518" s="223"/>
      <c r="O518" s="223"/>
      <c r="P518" s="223"/>
      <c r="Q518" s="223"/>
      <c r="R518" s="224"/>
      <c r="S518" s="219"/>
      <c r="T518" s="218"/>
      <c r="U518" s="220"/>
      <c r="V518" s="215"/>
    </row>
    <row r="519" spans="1:22" x14ac:dyDescent="0.2">
      <c r="A519" s="211" t="s">
        <v>1232</v>
      </c>
      <c r="B519" s="212" t="s">
        <v>1233</v>
      </c>
      <c r="C519" s="221">
        <v>3</v>
      </c>
      <c r="D519" s="203" t="str">
        <f>RIGHT(All_modules[[#This Row],[Code]], 1)</f>
        <v>2</v>
      </c>
      <c r="E519" s="215">
        <v>20</v>
      </c>
      <c r="F519" s="214" t="s">
        <v>1157</v>
      </c>
      <c r="G519" s="222"/>
      <c r="H519" s="216"/>
      <c r="I519" s="223"/>
      <c r="J519" s="223"/>
      <c r="K519" s="223"/>
      <c r="L519" s="223" t="s">
        <v>128</v>
      </c>
      <c r="M519" s="223" t="s">
        <v>128</v>
      </c>
      <c r="N519" s="223"/>
      <c r="O519" s="223"/>
      <c r="P519" s="223"/>
      <c r="Q519" s="223"/>
      <c r="R519" s="222"/>
      <c r="S519" s="219" t="s">
        <v>206</v>
      </c>
      <c r="T519" s="201"/>
      <c r="U519" s="220"/>
      <c r="V519" s="215"/>
    </row>
    <row r="520" spans="1:22" x14ac:dyDescent="0.2">
      <c r="A520" s="211" t="s">
        <v>1234</v>
      </c>
      <c r="B520" s="212" t="s">
        <v>1235</v>
      </c>
      <c r="C520" s="221">
        <v>3</v>
      </c>
      <c r="D520" s="203" t="str">
        <f>RIGHT(All_modules[[#This Row],[Code]], 1)</f>
        <v>1</v>
      </c>
      <c r="E520" s="215">
        <v>20</v>
      </c>
      <c r="F520" s="214" t="s">
        <v>1157</v>
      </c>
      <c r="G520" s="222" t="s">
        <v>202</v>
      </c>
      <c r="H520" s="216"/>
      <c r="I520" s="223"/>
      <c r="J520" s="223"/>
      <c r="K520" s="223"/>
      <c r="L520" s="223"/>
      <c r="M520" s="223" t="s">
        <v>128</v>
      </c>
      <c r="N520" s="223"/>
      <c r="O520" s="223"/>
      <c r="P520" s="223"/>
      <c r="Q520" s="223"/>
      <c r="R520" s="222"/>
      <c r="S520" s="219"/>
      <c r="T520" s="201"/>
      <c r="U520" s="220"/>
      <c r="V520" s="215"/>
    </row>
    <row r="521" spans="1:22" x14ac:dyDescent="0.2">
      <c r="A521" s="211" t="s">
        <v>1236</v>
      </c>
      <c r="B521" s="212" t="s">
        <v>1237</v>
      </c>
      <c r="C521" s="213">
        <v>3</v>
      </c>
      <c r="D521" s="203" t="str">
        <f>RIGHT(All_modules[[#This Row],[Code]], 1)</f>
        <v>2</v>
      </c>
      <c r="E521" s="213">
        <v>20</v>
      </c>
      <c r="F521" s="214" t="s">
        <v>1157</v>
      </c>
      <c r="G521" s="222" t="s">
        <v>202</v>
      </c>
      <c r="H521" s="216"/>
      <c r="I521" s="223"/>
      <c r="J521" s="223"/>
      <c r="K521" s="223"/>
      <c r="L521" s="223"/>
      <c r="M521" s="223" t="s">
        <v>128</v>
      </c>
      <c r="N521" s="223"/>
      <c r="O521" s="223"/>
      <c r="P521" s="223"/>
      <c r="Q521" s="223"/>
      <c r="R521" s="224"/>
      <c r="S521" s="219"/>
      <c r="T521" s="218"/>
      <c r="U521" s="220"/>
      <c r="V521" s="215"/>
    </row>
    <row r="522" spans="1:22" x14ac:dyDescent="0.2">
      <c r="A522" s="228" t="s">
        <v>1238</v>
      </c>
      <c r="B522" s="229" t="s">
        <v>1239</v>
      </c>
      <c r="C522" s="213">
        <v>3</v>
      </c>
      <c r="D522" s="203" t="str">
        <f>RIGHT(All_modules[[#This Row],[Code]], 1)</f>
        <v>2</v>
      </c>
      <c r="E522" s="213">
        <v>20</v>
      </c>
      <c r="F522" s="214" t="s">
        <v>1157</v>
      </c>
      <c r="G522" s="222"/>
      <c r="H522" s="216"/>
      <c r="I522" s="223"/>
      <c r="J522" s="223"/>
      <c r="K522" s="223"/>
      <c r="L522" s="223"/>
      <c r="M522" s="223" t="s">
        <v>128</v>
      </c>
      <c r="N522" s="223"/>
      <c r="O522" s="223"/>
      <c r="P522" s="223"/>
      <c r="Q522" s="223"/>
      <c r="R522" s="224"/>
      <c r="S522" s="219" t="s">
        <v>172</v>
      </c>
      <c r="T522" s="218"/>
      <c r="U522" s="220"/>
      <c r="V522" s="215"/>
    </row>
    <row r="523" spans="1:22" x14ac:dyDescent="0.2">
      <c r="A523" s="211" t="s">
        <v>1240</v>
      </c>
      <c r="B523" s="212" t="s">
        <v>1241</v>
      </c>
      <c r="C523" s="213">
        <v>3</v>
      </c>
      <c r="D523" s="203" t="str">
        <f>RIGHT(All_modules[[#This Row],[Code]], 1)</f>
        <v>2</v>
      </c>
      <c r="E523" s="213">
        <v>20</v>
      </c>
      <c r="F523" s="214" t="s">
        <v>1157</v>
      </c>
      <c r="G523" s="222"/>
      <c r="H523" s="216"/>
      <c r="I523" s="223"/>
      <c r="J523" s="223"/>
      <c r="K523" s="223"/>
      <c r="L523" s="223" t="s">
        <v>128</v>
      </c>
      <c r="M523" s="223"/>
      <c r="N523" s="223"/>
      <c r="O523" s="223"/>
      <c r="P523" s="223"/>
      <c r="Q523" s="223"/>
      <c r="R523" s="224"/>
      <c r="S523" s="219" t="s">
        <v>387</v>
      </c>
      <c r="T523" s="218" t="s">
        <v>172</v>
      </c>
      <c r="U523" s="220"/>
      <c r="V523" s="215"/>
    </row>
    <row r="524" spans="1:22" x14ac:dyDescent="0.2">
      <c r="A524" s="211" t="s">
        <v>1242</v>
      </c>
      <c r="B524" s="212" t="s">
        <v>1243</v>
      </c>
      <c r="C524" s="213">
        <v>3</v>
      </c>
      <c r="D524" s="203" t="str">
        <f>RIGHT(All_modules[[#This Row],[Code]], 1)</f>
        <v>2</v>
      </c>
      <c r="E524" s="213">
        <v>20</v>
      </c>
      <c r="F524" s="214" t="s">
        <v>1157</v>
      </c>
      <c r="G524" s="222"/>
      <c r="H524" s="216"/>
      <c r="I524" s="223"/>
      <c r="J524" s="223"/>
      <c r="K524" s="223"/>
      <c r="L524" s="223" t="s">
        <v>128</v>
      </c>
      <c r="M524" s="223"/>
      <c r="N524" s="223"/>
      <c r="O524" s="223"/>
      <c r="P524" s="223"/>
      <c r="Q524" s="223"/>
      <c r="R524" s="224"/>
      <c r="S524" s="219" t="s">
        <v>304</v>
      </c>
      <c r="T524" s="218"/>
      <c r="U524" s="220"/>
      <c r="V524" s="215"/>
    </row>
    <row r="525" spans="1:22" x14ac:dyDescent="0.2">
      <c r="A525" s="211" t="s">
        <v>1244</v>
      </c>
      <c r="B525" s="212" t="s">
        <v>1245</v>
      </c>
      <c r="C525" s="213">
        <v>3</v>
      </c>
      <c r="D525" s="203" t="str">
        <f>RIGHT(All_modules[[#This Row],[Code]], 1)</f>
        <v>2</v>
      </c>
      <c r="E525" s="213">
        <v>20</v>
      </c>
      <c r="F525" s="214" t="s">
        <v>1157</v>
      </c>
      <c r="G525" s="222"/>
      <c r="H525" s="216"/>
      <c r="I525" s="223"/>
      <c r="J525" s="223"/>
      <c r="K525" s="223"/>
      <c r="L525" s="223" t="s">
        <v>128</v>
      </c>
      <c r="M525" s="223" t="s">
        <v>128</v>
      </c>
      <c r="N525" s="223"/>
      <c r="O525" s="223"/>
      <c r="P525" s="223"/>
      <c r="Q525" s="223"/>
      <c r="R525" s="224"/>
      <c r="S525" s="219" t="s">
        <v>259</v>
      </c>
      <c r="T525" s="218"/>
      <c r="U525" s="220"/>
      <c r="V525" s="215"/>
    </row>
    <row r="526" spans="1:22" x14ac:dyDescent="0.2">
      <c r="A526" s="211" t="s">
        <v>1246</v>
      </c>
      <c r="B526" s="212" t="s">
        <v>1247</v>
      </c>
      <c r="C526" s="213">
        <v>3</v>
      </c>
      <c r="D526" s="203" t="str">
        <f>RIGHT(All_modules[[#This Row],[Code]], 1)</f>
        <v>1</v>
      </c>
      <c r="E526" s="213">
        <v>20</v>
      </c>
      <c r="F526" s="214" t="s">
        <v>1157</v>
      </c>
      <c r="G526" s="222"/>
      <c r="H526" s="216"/>
      <c r="I526" s="223"/>
      <c r="J526" s="223"/>
      <c r="K526" s="223"/>
      <c r="L526" s="223" t="s">
        <v>128</v>
      </c>
      <c r="M526" s="223" t="s">
        <v>128</v>
      </c>
      <c r="N526" s="223"/>
      <c r="O526" s="223"/>
      <c r="P526" s="223"/>
      <c r="Q526" s="223"/>
      <c r="R526" s="224"/>
      <c r="S526" s="219" t="s">
        <v>172</v>
      </c>
      <c r="T526" s="218"/>
      <c r="U526" s="220"/>
      <c r="V526" s="215"/>
    </row>
    <row r="527" spans="1:22" x14ac:dyDescent="0.2">
      <c r="A527" s="211" t="s">
        <v>1248</v>
      </c>
      <c r="B527" s="212" t="s">
        <v>1249</v>
      </c>
      <c r="C527" s="221">
        <v>3</v>
      </c>
      <c r="D527" s="203" t="str">
        <f>RIGHT(All_modules[[#This Row],[Code]], 1)</f>
        <v>1</v>
      </c>
      <c r="E527" s="215">
        <v>20</v>
      </c>
      <c r="F527" s="214" t="s">
        <v>1157</v>
      </c>
      <c r="G527" s="227" t="s">
        <v>202</v>
      </c>
      <c r="H527" s="216"/>
      <c r="I527" s="223"/>
      <c r="J527" s="223"/>
      <c r="K527" s="223" t="s">
        <v>128</v>
      </c>
      <c r="L527" s="223"/>
      <c r="M527" s="223" t="s">
        <v>128</v>
      </c>
      <c r="N527" s="223"/>
      <c r="O527" s="223"/>
      <c r="P527" s="223"/>
      <c r="Q527" s="223"/>
      <c r="R527" s="222"/>
      <c r="S527" s="219"/>
      <c r="T527" s="201"/>
      <c r="U527" s="220"/>
      <c r="V527" s="215"/>
    </row>
    <row r="528" spans="1:22" x14ac:dyDescent="0.2">
      <c r="A528" s="211" t="s">
        <v>1250</v>
      </c>
      <c r="B528" s="212" t="s">
        <v>1251</v>
      </c>
      <c r="C528" s="213">
        <v>3</v>
      </c>
      <c r="D528" s="203" t="str">
        <f>RIGHT(All_modules[[#This Row],[Code]], 1)</f>
        <v>1</v>
      </c>
      <c r="E528" s="213">
        <v>20</v>
      </c>
      <c r="F528" s="214" t="s">
        <v>1157</v>
      </c>
      <c r="G528" s="222" t="s">
        <v>202</v>
      </c>
      <c r="H528" s="216"/>
      <c r="I528" s="223"/>
      <c r="J528" s="223"/>
      <c r="K528" s="223"/>
      <c r="L528" s="223"/>
      <c r="M528" s="223" t="s">
        <v>128</v>
      </c>
      <c r="N528" s="223"/>
      <c r="O528" s="223"/>
      <c r="P528" s="223"/>
      <c r="Q528" s="223"/>
      <c r="R528" s="224"/>
      <c r="S528" s="219" t="s">
        <v>259</v>
      </c>
      <c r="T528" s="218" t="s">
        <v>172</v>
      </c>
      <c r="U528" s="220"/>
      <c r="V528" s="215"/>
    </row>
    <row r="529" spans="1:22" x14ac:dyDescent="0.2">
      <c r="A529" s="211" t="s">
        <v>1252</v>
      </c>
      <c r="B529" s="212" t="s">
        <v>1253</v>
      </c>
      <c r="C529" s="213">
        <v>1</v>
      </c>
      <c r="D529" s="203" t="str">
        <f>RIGHT(All_modules[[#This Row],[Code]], 1)</f>
        <v>0</v>
      </c>
      <c r="E529" s="213">
        <v>20</v>
      </c>
      <c r="F529" s="214" t="s">
        <v>121</v>
      </c>
      <c r="G529" s="215" t="s">
        <v>202</v>
      </c>
      <c r="H529" s="216"/>
      <c r="I529" s="217"/>
      <c r="J529" s="217"/>
      <c r="K529" s="217"/>
      <c r="L529" s="217"/>
      <c r="M529" s="217"/>
      <c r="N529" s="217"/>
      <c r="O529" s="217"/>
      <c r="P529" s="217"/>
      <c r="Q529" s="217"/>
      <c r="R529" s="213" t="s">
        <v>128</v>
      </c>
      <c r="S529" s="219"/>
      <c r="T529" s="202"/>
      <c r="U529" s="220"/>
      <c r="V529" s="215"/>
    </row>
    <row r="530" spans="1:22" x14ac:dyDescent="0.2">
      <c r="A530" s="211" t="s">
        <v>1254</v>
      </c>
      <c r="B530" s="212" t="s">
        <v>1255</v>
      </c>
      <c r="C530" s="213">
        <v>1</v>
      </c>
      <c r="D530" s="203" t="str">
        <f>RIGHT(All_modules[[#This Row],[Code]], 1)</f>
        <v>1</v>
      </c>
      <c r="E530" s="213">
        <v>20</v>
      </c>
      <c r="F530" s="214" t="s">
        <v>121</v>
      </c>
      <c r="G530" s="222" t="s">
        <v>202</v>
      </c>
      <c r="H530" s="216"/>
      <c r="I530" s="223"/>
      <c r="J530" s="223"/>
      <c r="K530" s="223" t="s">
        <v>128</v>
      </c>
      <c r="L530" s="223"/>
      <c r="M530" s="223"/>
      <c r="N530" s="223"/>
      <c r="O530" s="223"/>
      <c r="P530" s="223"/>
      <c r="Q530" s="223"/>
      <c r="R530" s="224"/>
      <c r="S530" s="219"/>
      <c r="T530" s="218"/>
      <c r="U530" s="220"/>
      <c r="V530" s="215"/>
    </row>
    <row r="531" spans="1:22" x14ac:dyDescent="0.2">
      <c r="A531" s="211" t="s">
        <v>1256</v>
      </c>
      <c r="B531" s="212" t="s">
        <v>1257</v>
      </c>
      <c r="C531" s="213">
        <v>1</v>
      </c>
      <c r="D531" s="203" t="str">
        <f>RIGHT(All_modules[[#This Row],[Code]], 1)</f>
        <v>2</v>
      </c>
      <c r="E531" s="213">
        <v>20</v>
      </c>
      <c r="F531" s="214" t="s">
        <v>121</v>
      </c>
      <c r="G531" s="215" t="s">
        <v>202</v>
      </c>
      <c r="H531" s="216"/>
      <c r="I531" s="217"/>
      <c r="J531" s="217"/>
      <c r="K531" s="217" t="s">
        <v>128</v>
      </c>
      <c r="L531" s="217"/>
      <c r="M531" s="217"/>
      <c r="N531" s="217"/>
      <c r="O531" s="217"/>
      <c r="P531" s="217"/>
      <c r="Q531" s="217"/>
      <c r="R531" s="218"/>
      <c r="S531" s="219" t="s">
        <v>225</v>
      </c>
      <c r="T531" s="218"/>
      <c r="U531" s="220"/>
      <c r="V531" s="215"/>
    </row>
    <row r="532" spans="1:22" x14ac:dyDescent="0.2">
      <c r="A532" s="211" t="s">
        <v>1258</v>
      </c>
      <c r="B532" s="212" t="s">
        <v>1259</v>
      </c>
      <c r="C532" s="221">
        <v>1</v>
      </c>
      <c r="D532" s="203" t="str">
        <f>RIGHT(All_modules[[#This Row],[Code]], 1)</f>
        <v>2</v>
      </c>
      <c r="E532" s="215">
        <v>20</v>
      </c>
      <c r="F532" s="214" t="s">
        <v>121</v>
      </c>
      <c r="G532" s="219" t="s">
        <v>202</v>
      </c>
      <c r="H532" s="216"/>
      <c r="I532" s="217"/>
      <c r="J532" s="217"/>
      <c r="K532" s="217" t="s">
        <v>128</v>
      </c>
      <c r="L532" s="217"/>
      <c r="M532" s="217"/>
      <c r="N532" s="217"/>
      <c r="O532" s="217"/>
      <c r="P532" s="217" t="s">
        <v>128</v>
      </c>
      <c r="Q532" s="217"/>
      <c r="R532" s="215"/>
      <c r="S532" s="219" t="s">
        <v>274</v>
      </c>
      <c r="T532" s="201" t="s">
        <v>225</v>
      </c>
      <c r="U532" s="220"/>
      <c r="V532" s="215"/>
    </row>
    <row r="533" spans="1:22" x14ac:dyDescent="0.2">
      <c r="A533" s="211" t="s">
        <v>1260</v>
      </c>
      <c r="B533" s="212" t="s">
        <v>1261</v>
      </c>
      <c r="C533" s="213">
        <v>1</v>
      </c>
      <c r="D533" s="203" t="str">
        <f>RIGHT(All_modules[[#This Row],[Code]], 1)</f>
        <v>2</v>
      </c>
      <c r="E533" s="213">
        <v>20</v>
      </c>
      <c r="F533" s="214" t="s">
        <v>121</v>
      </c>
      <c r="G533" s="215" t="s">
        <v>202</v>
      </c>
      <c r="H533" s="216"/>
      <c r="I533" s="217" t="s">
        <v>128</v>
      </c>
      <c r="J533" s="217"/>
      <c r="K533" s="217"/>
      <c r="L533" s="217"/>
      <c r="M533" s="217"/>
      <c r="N533" s="217"/>
      <c r="O533" s="217"/>
      <c r="P533" s="217"/>
      <c r="Q533" s="217"/>
      <c r="R533" s="218"/>
      <c r="S533" s="219" t="s">
        <v>344</v>
      </c>
      <c r="T533" s="218" t="s">
        <v>380</v>
      </c>
      <c r="U533" s="220"/>
      <c r="V533" s="215"/>
    </row>
    <row r="534" spans="1:22" x14ac:dyDescent="0.2">
      <c r="A534" s="211" t="s">
        <v>1262</v>
      </c>
      <c r="B534" s="212" t="s">
        <v>1263</v>
      </c>
      <c r="C534" s="213">
        <v>1</v>
      </c>
      <c r="D534" s="203" t="str">
        <f>RIGHT(All_modules[[#This Row],[Code]], 1)</f>
        <v>1</v>
      </c>
      <c r="E534" s="213">
        <v>20</v>
      </c>
      <c r="F534" s="214" t="s">
        <v>121</v>
      </c>
      <c r="G534" s="215" t="s">
        <v>202</v>
      </c>
      <c r="H534" s="216"/>
      <c r="I534" s="217"/>
      <c r="J534" s="217"/>
      <c r="K534" s="217" t="s">
        <v>128</v>
      </c>
      <c r="L534" s="217"/>
      <c r="M534" s="217"/>
      <c r="N534" s="217" t="s">
        <v>128</v>
      </c>
      <c r="O534" s="217"/>
      <c r="P534" s="217"/>
      <c r="Q534" s="217"/>
      <c r="R534" s="213"/>
      <c r="S534" s="219" t="s">
        <v>131</v>
      </c>
      <c r="T534" s="202" t="s">
        <v>225</v>
      </c>
      <c r="U534" s="220"/>
      <c r="V534" s="215"/>
    </row>
    <row r="535" spans="1:22" x14ac:dyDescent="0.2">
      <c r="A535" s="211" t="s">
        <v>1264</v>
      </c>
      <c r="B535" s="212" t="s">
        <v>1265</v>
      </c>
      <c r="C535" s="213">
        <v>1</v>
      </c>
      <c r="D535" s="203" t="str">
        <f>RIGHT(All_modules[[#This Row],[Code]], 1)</f>
        <v>1</v>
      </c>
      <c r="E535" s="213">
        <v>20</v>
      </c>
      <c r="F535" s="214" t="s">
        <v>121</v>
      </c>
      <c r="G535" s="215"/>
      <c r="H535" s="216"/>
      <c r="I535" s="217" t="s">
        <v>128</v>
      </c>
      <c r="J535" s="217"/>
      <c r="K535" s="217"/>
      <c r="L535" s="217"/>
      <c r="M535" s="217"/>
      <c r="N535" s="217"/>
      <c r="O535" s="217"/>
      <c r="P535" s="217"/>
      <c r="Q535" s="217"/>
      <c r="R535" s="218"/>
      <c r="S535" s="219" t="s">
        <v>344</v>
      </c>
      <c r="T535" s="218" t="s">
        <v>274</v>
      </c>
      <c r="U535" s="220"/>
      <c r="V535" s="215"/>
    </row>
    <row r="536" spans="1:22" x14ac:dyDescent="0.2">
      <c r="A536" s="211" t="s">
        <v>1266</v>
      </c>
      <c r="B536" s="212" t="s">
        <v>1267</v>
      </c>
      <c r="C536" s="213">
        <v>2</v>
      </c>
      <c r="D536" s="203" t="str">
        <f>RIGHT(All_modules[[#This Row],[Code]], 1)</f>
        <v>1</v>
      </c>
      <c r="E536" s="213">
        <v>20</v>
      </c>
      <c r="F536" s="214" t="s">
        <v>121</v>
      </c>
      <c r="G536" s="215" t="s">
        <v>202</v>
      </c>
      <c r="H536" s="216"/>
      <c r="I536" s="223"/>
      <c r="J536" s="223"/>
      <c r="K536" s="223" t="s">
        <v>128</v>
      </c>
      <c r="L536" s="223" t="s">
        <v>128</v>
      </c>
      <c r="M536" s="223"/>
      <c r="N536" s="223"/>
      <c r="O536" s="223"/>
      <c r="P536" s="223"/>
      <c r="Q536" s="223"/>
      <c r="R536" s="224"/>
      <c r="S536" s="219"/>
      <c r="T536" s="218"/>
      <c r="U536" s="220"/>
      <c r="V536" s="215"/>
    </row>
    <row r="537" spans="1:22" x14ac:dyDescent="0.2">
      <c r="A537" s="211" t="s">
        <v>1268</v>
      </c>
      <c r="B537" s="212" t="s">
        <v>1269</v>
      </c>
      <c r="C537" s="213">
        <v>2</v>
      </c>
      <c r="D537" s="203" t="str">
        <f>RIGHT(All_modules[[#This Row],[Code]], 1)</f>
        <v>0</v>
      </c>
      <c r="E537" s="213">
        <v>20</v>
      </c>
      <c r="F537" s="214" t="s">
        <v>121</v>
      </c>
      <c r="G537" s="215" t="s">
        <v>202</v>
      </c>
      <c r="H537" s="216"/>
      <c r="I537" s="217"/>
      <c r="J537" s="217"/>
      <c r="K537" s="217"/>
      <c r="L537" s="217"/>
      <c r="M537" s="217"/>
      <c r="N537" s="217"/>
      <c r="O537" s="217"/>
      <c r="P537" s="217"/>
      <c r="Q537" s="217"/>
      <c r="R537" s="218" t="s">
        <v>128</v>
      </c>
      <c r="S537" s="219"/>
      <c r="T537" s="218"/>
      <c r="U537" s="220"/>
      <c r="V537" s="215"/>
    </row>
    <row r="538" spans="1:22" x14ac:dyDescent="0.2">
      <c r="A538" s="211" t="s">
        <v>1270</v>
      </c>
      <c r="B538" s="212" t="s">
        <v>1271</v>
      </c>
      <c r="C538" s="213">
        <v>2</v>
      </c>
      <c r="D538" s="203" t="str">
        <f>RIGHT(All_modules[[#This Row],[Code]], 1)</f>
        <v>1</v>
      </c>
      <c r="E538" s="213">
        <v>20</v>
      </c>
      <c r="F538" s="214" t="s">
        <v>121</v>
      </c>
      <c r="G538" s="215"/>
      <c r="H538" s="216"/>
      <c r="I538" s="217"/>
      <c r="J538" s="217"/>
      <c r="K538" s="217"/>
      <c r="L538" s="217"/>
      <c r="M538" s="217"/>
      <c r="N538" s="217"/>
      <c r="O538" s="217"/>
      <c r="P538" s="217"/>
      <c r="Q538" s="217"/>
      <c r="R538" s="213" t="s">
        <v>128</v>
      </c>
      <c r="S538" s="219"/>
      <c r="T538" s="202"/>
      <c r="U538" s="220"/>
      <c r="V538" s="215"/>
    </row>
    <row r="539" spans="1:22" x14ac:dyDescent="0.2">
      <c r="A539" s="211" t="s">
        <v>1272</v>
      </c>
      <c r="B539" s="212" t="s">
        <v>1273</v>
      </c>
      <c r="C539" s="213">
        <v>2</v>
      </c>
      <c r="D539" s="203" t="str">
        <f>RIGHT(All_modules[[#This Row],[Code]], 1)</f>
        <v>1</v>
      </c>
      <c r="E539" s="213">
        <v>20</v>
      </c>
      <c r="F539" s="214" t="s">
        <v>121</v>
      </c>
      <c r="G539" s="215" t="s">
        <v>202</v>
      </c>
      <c r="H539" s="216"/>
      <c r="I539" s="223"/>
      <c r="J539" s="223"/>
      <c r="K539" s="223" t="s">
        <v>128</v>
      </c>
      <c r="L539" s="223" t="s">
        <v>128</v>
      </c>
      <c r="M539" s="223"/>
      <c r="N539" s="223"/>
      <c r="O539" s="223"/>
      <c r="P539" s="223"/>
      <c r="Q539" s="223"/>
      <c r="R539" s="254"/>
      <c r="S539" s="219"/>
      <c r="T539" s="202"/>
      <c r="U539" s="220"/>
      <c r="V539" s="215"/>
    </row>
    <row r="540" spans="1:22" x14ac:dyDescent="0.2">
      <c r="A540" s="211" t="s">
        <v>1274</v>
      </c>
      <c r="B540" s="212" t="s">
        <v>1275</v>
      </c>
      <c r="C540" s="213">
        <v>2</v>
      </c>
      <c r="D540" s="203" t="str">
        <f>RIGHT(All_modules[[#This Row],[Code]], 1)</f>
        <v>2</v>
      </c>
      <c r="E540" s="213">
        <v>20</v>
      </c>
      <c r="F540" s="214" t="s">
        <v>121</v>
      </c>
      <c r="G540" s="215" t="s">
        <v>202</v>
      </c>
      <c r="H540" s="216"/>
      <c r="I540" s="217"/>
      <c r="J540" s="217"/>
      <c r="K540" s="217" t="s">
        <v>128</v>
      </c>
      <c r="L540" s="217"/>
      <c r="M540" s="217"/>
      <c r="N540" s="217"/>
      <c r="O540" s="217"/>
      <c r="P540" s="217"/>
      <c r="Q540" s="217"/>
      <c r="R540" s="213"/>
      <c r="S540" s="219" t="s">
        <v>225</v>
      </c>
      <c r="T540" s="202"/>
      <c r="U540" s="220"/>
      <c r="V540" s="215"/>
    </row>
    <row r="541" spans="1:22" x14ac:dyDescent="0.2">
      <c r="A541" s="211" t="s">
        <v>1276</v>
      </c>
      <c r="B541" s="212" t="s">
        <v>1277</v>
      </c>
      <c r="C541" s="213">
        <v>2</v>
      </c>
      <c r="D541" s="203" t="str">
        <f>RIGHT(All_modules[[#This Row],[Code]], 1)</f>
        <v>2</v>
      </c>
      <c r="E541" s="213">
        <v>20</v>
      </c>
      <c r="F541" s="214" t="s">
        <v>121</v>
      </c>
      <c r="G541" s="215" t="s">
        <v>202</v>
      </c>
      <c r="H541" s="216"/>
      <c r="I541" s="217"/>
      <c r="J541" s="217"/>
      <c r="K541" s="217" t="s">
        <v>128</v>
      </c>
      <c r="L541" s="217"/>
      <c r="M541" s="217"/>
      <c r="N541" s="217" t="s">
        <v>128</v>
      </c>
      <c r="O541" s="217"/>
      <c r="P541" s="217"/>
      <c r="Q541" s="217"/>
      <c r="R541" s="218"/>
      <c r="S541" s="219" t="s">
        <v>134</v>
      </c>
      <c r="T541" s="218" t="s">
        <v>225</v>
      </c>
      <c r="U541" s="220"/>
      <c r="V541" s="215"/>
    </row>
    <row r="542" spans="1:22" x14ac:dyDescent="0.2">
      <c r="A542" s="211" t="s">
        <v>1278</v>
      </c>
      <c r="B542" s="212" t="s">
        <v>1279</v>
      </c>
      <c r="C542" s="213">
        <v>2</v>
      </c>
      <c r="D542" s="203" t="str">
        <f>RIGHT(All_modules[[#This Row],[Code]], 1)</f>
        <v>1</v>
      </c>
      <c r="E542" s="213">
        <v>20</v>
      </c>
      <c r="F542" s="214" t="s">
        <v>121</v>
      </c>
      <c r="G542" s="215" t="s">
        <v>202</v>
      </c>
      <c r="H542" s="216"/>
      <c r="I542" s="217"/>
      <c r="J542" s="217"/>
      <c r="K542" s="217" t="s">
        <v>128</v>
      </c>
      <c r="L542" s="217"/>
      <c r="M542" s="217"/>
      <c r="N542" s="217"/>
      <c r="O542" s="217"/>
      <c r="P542" s="217"/>
      <c r="Q542" s="217"/>
      <c r="R542" s="218"/>
      <c r="S542" s="219" t="s">
        <v>344</v>
      </c>
      <c r="T542" s="218" t="s">
        <v>225</v>
      </c>
      <c r="U542" s="220"/>
      <c r="V542" s="215"/>
    </row>
    <row r="543" spans="1:22" x14ac:dyDescent="0.2">
      <c r="A543" s="211" t="s">
        <v>1280</v>
      </c>
      <c r="B543" s="212" t="s">
        <v>1281</v>
      </c>
      <c r="C543" s="213">
        <v>2</v>
      </c>
      <c r="D543" s="203" t="str">
        <f>RIGHT(All_modules[[#This Row],[Code]], 1)</f>
        <v>2</v>
      </c>
      <c r="E543" s="213">
        <v>20</v>
      </c>
      <c r="F543" s="214" t="s">
        <v>121</v>
      </c>
      <c r="G543" s="215" t="s">
        <v>202</v>
      </c>
      <c r="H543" s="216"/>
      <c r="I543" s="217"/>
      <c r="J543" s="217"/>
      <c r="K543" s="217" t="s">
        <v>128</v>
      </c>
      <c r="L543" s="217"/>
      <c r="M543" s="217"/>
      <c r="N543" s="217"/>
      <c r="O543" s="217"/>
      <c r="P543" s="217"/>
      <c r="Q543" s="217"/>
      <c r="R543" s="218"/>
      <c r="S543" s="219" t="s">
        <v>265</v>
      </c>
      <c r="T543" s="218" t="s">
        <v>225</v>
      </c>
      <c r="U543" s="220"/>
      <c r="V543" s="215"/>
    </row>
    <row r="544" spans="1:22" x14ac:dyDescent="0.2">
      <c r="A544" s="211" t="s">
        <v>1282</v>
      </c>
      <c r="B544" s="212" t="s">
        <v>1283</v>
      </c>
      <c r="C544" s="213">
        <v>2</v>
      </c>
      <c r="D544" s="203" t="str">
        <f>RIGHT(All_modules[[#This Row],[Code]], 1)</f>
        <v>2</v>
      </c>
      <c r="E544" s="213">
        <v>20</v>
      </c>
      <c r="F544" s="214" t="s">
        <v>121</v>
      </c>
      <c r="G544" s="215"/>
      <c r="H544" s="216"/>
      <c r="I544" s="217"/>
      <c r="J544" s="217"/>
      <c r="K544" s="217" t="s">
        <v>128</v>
      </c>
      <c r="L544" s="217"/>
      <c r="M544" s="217"/>
      <c r="N544" s="217"/>
      <c r="O544" s="217"/>
      <c r="P544" s="217"/>
      <c r="Q544" s="217"/>
      <c r="R544" s="218"/>
      <c r="S544" s="219" t="s">
        <v>344</v>
      </c>
      <c r="T544" s="218"/>
      <c r="U544" s="220"/>
      <c r="V544" s="215"/>
    </row>
    <row r="545" spans="1:22" x14ac:dyDescent="0.2">
      <c r="A545" s="211" t="s">
        <v>1284</v>
      </c>
      <c r="B545" s="212" t="s">
        <v>1285</v>
      </c>
      <c r="C545" s="213">
        <v>2</v>
      </c>
      <c r="D545" s="203" t="str">
        <f>RIGHT(All_modules[[#This Row],[Code]], 1)</f>
        <v>1</v>
      </c>
      <c r="E545" s="213">
        <v>20</v>
      </c>
      <c r="F545" s="214" t="s">
        <v>121</v>
      </c>
      <c r="G545" s="215" t="s">
        <v>202</v>
      </c>
      <c r="H545" s="216"/>
      <c r="I545" s="217" t="s">
        <v>128</v>
      </c>
      <c r="J545" s="217"/>
      <c r="K545" s="217"/>
      <c r="L545" s="217"/>
      <c r="M545" s="217"/>
      <c r="N545" s="217"/>
      <c r="O545" s="217"/>
      <c r="P545" s="217"/>
      <c r="Q545" s="217"/>
      <c r="R545" s="218"/>
      <c r="S545" s="219" t="s">
        <v>344</v>
      </c>
      <c r="T545" s="218"/>
      <c r="U545" s="220"/>
      <c r="V545" s="215"/>
    </row>
    <row r="546" spans="1:22" x14ac:dyDescent="0.2">
      <c r="A546" s="211" t="s">
        <v>1286</v>
      </c>
      <c r="B546" s="212" t="s">
        <v>1287</v>
      </c>
      <c r="C546" s="221">
        <v>3</v>
      </c>
      <c r="D546" s="203" t="str">
        <f>RIGHT(All_modules[[#This Row],[Code]], 1)</f>
        <v>1</v>
      </c>
      <c r="E546" s="215">
        <v>20</v>
      </c>
      <c r="F546" s="214" t="s">
        <v>121</v>
      </c>
      <c r="G546" s="227" t="s">
        <v>202</v>
      </c>
      <c r="H546" s="216"/>
      <c r="I546" s="223"/>
      <c r="J546" s="223"/>
      <c r="K546" s="223" t="s">
        <v>128</v>
      </c>
      <c r="L546" s="223" t="s">
        <v>128</v>
      </c>
      <c r="M546" s="223"/>
      <c r="N546" s="223"/>
      <c r="O546" s="223"/>
      <c r="P546" s="223"/>
      <c r="Q546" s="223"/>
      <c r="R546" s="222"/>
      <c r="S546" s="219"/>
      <c r="T546" s="201"/>
      <c r="U546" s="220"/>
      <c r="V546" s="215"/>
    </row>
    <row r="547" spans="1:22" x14ac:dyDescent="0.2">
      <c r="A547" s="211" t="s">
        <v>1288</v>
      </c>
      <c r="B547" s="212" t="s">
        <v>1289</v>
      </c>
      <c r="C547" s="213">
        <v>3</v>
      </c>
      <c r="D547" s="203" t="str">
        <f>RIGHT(All_modules[[#This Row],[Code]], 1)</f>
        <v>1</v>
      </c>
      <c r="E547" s="213">
        <v>20</v>
      </c>
      <c r="F547" s="214" t="s">
        <v>121</v>
      </c>
      <c r="G547" s="215" t="s">
        <v>202</v>
      </c>
      <c r="H547" s="216"/>
      <c r="I547" s="217"/>
      <c r="J547" s="217"/>
      <c r="K547" s="217" t="s">
        <v>128</v>
      </c>
      <c r="L547" s="217"/>
      <c r="M547" s="217"/>
      <c r="N547" s="217"/>
      <c r="O547" s="217"/>
      <c r="P547" s="217"/>
      <c r="Q547" s="217"/>
      <c r="R547" s="213"/>
      <c r="S547" s="219" t="s">
        <v>143</v>
      </c>
      <c r="T547" s="202" t="s">
        <v>225</v>
      </c>
      <c r="U547" s="220"/>
      <c r="V547" s="215"/>
    </row>
    <row r="548" spans="1:22" x14ac:dyDescent="0.2">
      <c r="A548" s="211" t="s">
        <v>1290</v>
      </c>
      <c r="B548" s="212" t="s">
        <v>1291</v>
      </c>
      <c r="C548" s="213">
        <v>3</v>
      </c>
      <c r="D548" s="203" t="str">
        <f>RIGHT(All_modules[[#This Row],[Code]], 1)</f>
        <v>2</v>
      </c>
      <c r="E548" s="213">
        <v>20</v>
      </c>
      <c r="F548" s="214" t="s">
        <v>121</v>
      </c>
      <c r="G548" s="215" t="s">
        <v>202</v>
      </c>
      <c r="H548" s="216"/>
      <c r="I548" s="217"/>
      <c r="J548" s="217"/>
      <c r="K548" s="217"/>
      <c r="L548" s="217"/>
      <c r="M548" s="217"/>
      <c r="N548" s="217" t="s">
        <v>128</v>
      </c>
      <c r="O548" s="217"/>
      <c r="P548" s="217"/>
      <c r="Q548" s="217"/>
      <c r="R548" s="213"/>
      <c r="S548" s="219" t="s">
        <v>259</v>
      </c>
      <c r="T548" s="202" t="s">
        <v>225</v>
      </c>
      <c r="U548" s="220"/>
      <c r="V548" s="215"/>
    </row>
    <row r="549" spans="1:22" x14ac:dyDescent="0.2">
      <c r="A549" s="211" t="s">
        <v>1292</v>
      </c>
      <c r="B549" s="212" t="s">
        <v>1293</v>
      </c>
      <c r="C549" s="213">
        <v>3</v>
      </c>
      <c r="D549" s="203" t="str">
        <f>RIGHT(All_modules[[#This Row],[Code]], 1)</f>
        <v>2</v>
      </c>
      <c r="E549" s="213">
        <v>20</v>
      </c>
      <c r="F549" s="214" t="s">
        <v>121</v>
      </c>
      <c r="G549" s="215" t="s">
        <v>202</v>
      </c>
      <c r="H549" s="216"/>
      <c r="I549" s="223"/>
      <c r="J549" s="223"/>
      <c r="K549" s="223" t="s">
        <v>128</v>
      </c>
      <c r="L549" s="223"/>
      <c r="M549" s="223"/>
      <c r="N549" s="223"/>
      <c r="O549" s="223"/>
      <c r="P549" s="223"/>
      <c r="Q549" s="223"/>
      <c r="R549" s="254"/>
      <c r="S549" s="219"/>
      <c r="T549" s="201"/>
      <c r="U549" s="220"/>
      <c r="V549" s="215"/>
    </row>
    <row r="550" spans="1:22" x14ac:dyDescent="0.2">
      <c r="A550" s="211" t="s">
        <v>1294</v>
      </c>
      <c r="B550" s="212" t="s">
        <v>122</v>
      </c>
      <c r="C550" s="213">
        <v>3</v>
      </c>
      <c r="D550" s="203" t="str">
        <f>RIGHT(All_modules[[#This Row],[Code]], 1)</f>
        <v>1</v>
      </c>
      <c r="E550" s="213">
        <v>20</v>
      </c>
      <c r="F550" s="214" t="s">
        <v>121</v>
      </c>
      <c r="G550" s="215" t="s">
        <v>202</v>
      </c>
      <c r="H550" s="216"/>
      <c r="I550" s="217"/>
      <c r="J550" s="217"/>
      <c r="K550" s="217" t="s">
        <v>128</v>
      </c>
      <c r="L550" s="217"/>
      <c r="M550" s="217"/>
      <c r="N550" s="217" t="s">
        <v>128</v>
      </c>
      <c r="O550" s="217"/>
      <c r="P550" s="217"/>
      <c r="Q550" s="217"/>
      <c r="R550" s="213"/>
      <c r="S550" s="219" t="s">
        <v>225</v>
      </c>
      <c r="T550" s="202" t="s">
        <v>131</v>
      </c>
      <c r="U550" s="220"/>
      <c r="V550" s="215"/>
    </row>
    <row r="551" spans="1:22" x14ac:dyDescent="0.2">
      <c r="A551" s="211" t="s">
        <v>1295</v>
      </c>
      <c r="B551" s="212" t="s">
        <v>1296</v>
      </c>
      <c r="C551" s="213">
        <v>3</v>
      </c>
      <c r="D551" s="203" t="str">
        <f>RIGHT(All_modules[[#This Row],[Code]], 1)</f>
        <v>2</v>
      </c>
      <c r="E551" s="213">
        <v>20</v>
      </c>
      <c r="F551" s="214" t="s">
        <v>121</v>
      </c>
      <c r="G551" s="215"/>
      <c r="H551" s="216"/>
      <c r="I551" s="217"/>
      <c r="J551" s="217"/>
      <c r="K551" s="217" t="s">
        <v>128</v>
      </c>
      <c r="L551" s="217"/>
      <c r="M551" s="217"/>
      <c r="N551" s="217"/>
      <c r="O551" s="217"/>
      <c r="P551" s="217"/>
      <c r="Q551" s="217"/>
      <c r="R551" s="213"/>
      <c r="S551" s="219" t="s">
        <v>225</v>
      </c>
      <c r="T551" s="202"/>
      <c r="U551" s="220"/>
      <c r="V551" s="215"/>
    </row>
    <row r="552" spans="1:22" x14ac:dyDescent="0.2">
      <c r="A552" s="211" t="s">
        <v>1297</v>
      </c>
      <c r="B552" s="212" t="s">
        <v>1298</v>
      </c>
      <c r="C552" s="213">
        <v>3</v>
      </c>
      <c r="D552" s="203" t="str">
        <f>RIGHT(All_modules[[#This Row],[Code]], 1)</f>
        <v>2</v>
      </c>
      <c r="E552" s="213">
        <v>20</v>
      </c>
      <c r="F552" s="214" t="s">
        <v>121</v>
      </c>
      <c r="G552" s="215"/>
      <c r="H552" s="216"/>
      <c r="I552" s="217"/>
      <c r="J552" s="217"/>
      <c r="K552" s="217" t="s">
        <v>128</v>
      </c>
      <c r="L552" s="217" t="s">
        <v>128</v>
      </c>
      <c r="M552" s="217"/>
      <c r="N552" s="217"/>
      <c r="O552" s="217"/>
      <c r="P552" s="217"/>
      <c r="Q552" s="217"/>
      <c r="R552" s="213"/>
      <c r="S552" s="219" t="s">
        <v>225</v>
      </c>
      <c r="T552" s="202" t="s">
        <v>260</v>
      </c>
      <c r="U552" s="220"/>
      <c r="V552" s="215"/>
    </row>
    <row r="553" spans="1:22" x14ac:dyDescent="0.2">
      <c r="A553" s="211" t="s">
        <v>1299</v>
      </c>
      <c r="B553" s="212" t="s">
        <v>1300</v>
      </c>
      <c r="C553" s="213">
        <v>1</v>
      </c>
      <c r="D553" s="203" t="str">
        <f>RIGHT(All_modules[[#This Row],[Code]], 1)</f>
        <v>2</v>
      </c>
      <c r="E553" s="213">
        <v>20</v>
      </c>
      <c r="F553" s="214" t="s">
        <v>1301</v>
      </c>
      <c r="G553" s="215" t="s">
        <v>202</v>
      </c>
      <c r="H553" s="216"/>
      <c r="I553" s="217"/>
      <c r="J553" s="217"/>
      <c r="K553" s="217"/>
      <c r="L553" s="217"/>
      <c r="M553" s="217" t="s">
        <v>128</v>
      </c>
      <c r="N553" s="217"/>
      <c r="O553" s="217"/>
      <c r="P553" s="217"/>
      <c r="Q553" s="217"/>
      <c r="R553" s="213"/>
      <c r="S553" s="219" t="s">
        <v>304</v>
      </c>
      <c r="T553" s="202"/>
      <c r="U553" s="220" t="s">
        <v>1302</v>
      </c>
      <c r="V553" s="215"/>
    </row>
    <row r="554" spans="1:22" x14ac:dyDescent="0.2">
      <c r="A554" s="211" t="s">
        <v>1303</v>
      </c>
      <c r="B554" s="212" t="s">
        <v>1304</v>
      </c>
      <c r="C554" s="213">
        <v>1</v>
      </c>
      <c r="D554" s="203" t="str">
        <f>RIGHT(All_modules[[#This Row],[Code]], 1)</f>
        <v>1</v>
      </c>
      <c r="E554" s="213">
        <v>20</v>
      </c>
      <c r="F554" s="214" t="s">
        <v>1301</v>
      </c>
      <c r="G554" s="215" t="s">
        <v>202</v>
      </c>
      <c r="H554" s="216"/>
      <c r="I554" s="217"/>
      <c r="J554" s="217"/>
      <c r="K554" s="217"/>
      <c r="L554" s="217" t="s">
        <v>128</v>
      </c>
      <c r="M554" s="217"/>
      <c r="N554" s="217"/>
      <c r="O554" s="217"/>
      <c r="P554" s="217"/>
      <c r="Q554" s="217"/>
      <c r="R554" s="213"/>
      <c r="S554" s="219"/>
      <c r="T554" s="202"/>
      <c r="U554" s="220"/>
      <c r="V554" s="215"/>
    </row>
    <row r="555" spans="1:22" x14ac:dyDescent="0.2">
      <c r="A555" s="211" t="s">
        <v>1305</v>
      </c>
      <c r="B555" s="212" t="s">
        <v>1300</v>
      </c>
      <c r="C555" s="213">
        <v>2</v>
      </c>
      <c r="D555" s="203" t="str">
        <f>RIGHT(All_modules[[#This Row],[Code]], 1)</f>
        <v>2</v>
      </c>
      <c r="E555" s="213">
        <v>20</v>
      </c>
      <c r="F555" s="214" t="s">
        <v>1301</v>
      </c>
      <c r="G555" s="215" t="s">
        <v>202</v>
      </c>
      <c r="H555" s="216"/>
      <c r="I555" s="217"/>
      <c r="J555" s="217"/>
      <c r="K555" s="217"/>
      <c r="L555" s="217" t="s">
        <v>128</v>
      </c>
      <c r="M555" s="217" t="s">
        <v>128</v>
      </c>
      <c r="N555" s="217"/>
      <c r="O555" s="217"/>
      <c r="P555" s="217"/>
      <c r="Q555" s="217"/>
      <c r="R555" s="213"/>
      <c r="S555" s="219"/>
      <c r="T555" s="202"/>
      <c r="U555" s="220"/>
      <c r="V555" s="215"/>
    </row>
    <row r="556" spans="1:22" x14ac:dyDescent="0.2">
      <c r="A556" s="211" t="s">
        <v>1306</v>
      </c>
      <c r="B556" s="212" t="s">
        <v>1307</v>
      </c>
      <c r="C556" s="213">
        <v>2</v>
      </c>
      <c r="D556" s="203" t="str">
        <f>RIGHT(All_modules[[#This Row],[Code]], 1)</f>
        <v>2</v>
      </c>
      <c r="E556" s="213">
        <v>20</v>
      </c>
      <c r="F556" s="214" t="s">
        <v>1301</v>
      </c>
      <c r="G556" s="215" t="s">
        <v>202</v>
      </c>
      <c r="H556" s="216"/>
      <c r="I556" s="217"/>
      <c r="J556" s="217"/>
      <c r="K556" s="217"/>
      <c r="L556" s="217"/>
      <c r="M556" s="217" t="s">
        <v>128</v>
      </c>
      <c r="N556" s="217"/>
      <c r="O556" s="217"/>
      <c r="P556" s="217"/>
      <c r="Q556" s="217"/>
      <c r="R556" s="213"/>
      <c r="S556" s="219" t="s">
        <v>232</v>
      </c>
      <c r="T556" s="202"/>
      <c r="U556" s="220" t="s">
        <v>1302</v>
      </c>
      <c r="V556" s="215"/>
    </row>
    <row r="557" spans="1:22" x14ac:dyDescent="0.2">
      <c r="A557" s="211" t="s">
        <v>1308</v>
      </c>
      <c r="B557" s="212" t="s">
        <v>1309</v>
      </c>
      <c r="C557" s="213">
        <v>2</v>
      </c>
      <c r="D557" s="203" t="str">
        <f>RIGHT(All_modules[[#This Row],[Code]], 1)</f>
        <v>0</v>
      </c>
      <c r="E557" s="213">
        <v>20</v>
      </c>
      <c r="F557" s="214" t="s">
        <v>1301</v>
      </c>
      <c r="G557" s="215" t="s">
        <v>202</v>
      </c>
      <c r="H557" s="216"/>
      <c r="I557" s="217"/>
      <c r="J557" s="217"/>
      <c r="K557" s="217"/>
      <c r="L557" s="217"/>
      <c r="M557" s="217"/>
      <c r="N557" s="217" t="s">
        <v>128</v>
      </c>
      <c r="O557" s="217"/>
      <c r="P557" s="217"/>
      <c r="Q557" s="217"/>
      <c r="R557" s="213"/>
      <c r="S557" s="219"/>
      <c r="T557" s="202"/>
      <c r="U557" s="220"/>
      <c r="V557" s="215"/>
    </row>
    <row r="558" spans="1:22" x14ac:dyDescent="0.2">
      <c r="A558" s="211" t="s">
        <v>1310</v>
      </c>
      <c r="B558" s="212" t="s">
        <v>1311</v>
      </c>
      <c r="C558" s="213">
        <v>2</v>
      </c>
      <c r="D558" s="203" t="str">
        <f>RIGHT(All_modules[[#This Row],[Code]], 1)</f>
        <v>1</v>
      </c>
      <c r="E558" s="213">
        <v>20</v>
      </c>
      <c r="F558" s="214" t="s">
        <v>1301</v>
      </c>
      <c r="G558" s="215" t="s">
        <v>202</v>
      </c>
      <c r="H558" s="216"/>
      <c r="I558" s="217"/>
      <c r="J558" s="217"/>
      <c r="K558" s="217"/>
      <c r="L558" s="217" t="s">
        <v>128</v>
      </c>
      <c r="M558" s="217" t="s">
        <v>128</v>
      </c>
      <c r="N558" s="217"/>
      <c r="O558" s="217"/>
      <c r="P558" s="217"/>
      <c r="Q558" s="217"/>
      <c r="R558" s="213"/>
      <c r="S558" s="219"/>
      <c r="T558" s="202"/>
      <c r="U558" s="220"/>
      <c r="V558" s="215"/>
    </row>
    <row r="559" spans="1:22" x14ac:dyDescent="0.2">
      <c r="A559" s="211" t="s">
        <v>1312</v>
      </c>
      <c r="B559" s="212" t="s">
        <v>1313</v>
      </c>
      <c r="C559" s="213">
        <v>3</v>
      </c>
      <c r="D559" s="203" t="str">
        <f>RIGHT(All_modules[[#This Row],[Code]], 1)</f>
        <v>2</v>
      </c>
      <c r="E559" s="213">
        <v>20</v>
      </c>
      <c r="F559" s="214" t="s">
        <v>1301</v>
      </c>
      <c r="G559" s="215" t="s">
        <v>202</v>
      </c>
      <c r="H559" s="216"/>
      <c r="I559" s="217"/>
      <c r="J559" s="217"/>
      <c r="K559" s="217"/>
      <c r="L559" s="217"/>
      <c r="M559" s="217"/>
      <c r="N559" s="217"/>
      <c r="O559" s="217"/>
      <c r="P559" s="217"/>
      <c r="Q559" s="217"/>
      <c r="R559" s="218" t="s">
        <v>128</v>
      </c>
      <c r="S559" s="219"/>
      <c r="T559" s="218"/>
      <c r="U559" s="220" t="s">
        <v>1302</v>
      </c>
      <c r="V559" s="215" t="s">
        <v>1314</v>
      </c>
    </row>
    <row r="560" spans="1:22" x14ac:dyDescent="0.2">
      <c r="A560" s="211" t="s">
        <v>1315</v>
      </c>
      <c r="B560" s="212" t="s">
        <v>1316</v>
      </c>
      <c r="C560" s="213">
        <v>3</v>
      </c>
      <c r="D560" s="203" t="str">
        <f>RIGHT(All_modules[[#This Row],[Code]], 1)</f>
        <v>1</v>
      </c>
      <c r="E560" s="213">
        <v>20</v>
      </c>
      <c r="F560" s="214" t="s">
        <v>1301</v>
      </c>
      <c r="G560" s="215"/>
      <c r="H560" s="216"/>
      <c r="I560" s="217"/>
      <c r="J560" s="217"/>
      <c r="K560" s="217"/>
      <c r="L560" s="217"/>
      <c r="M560" s="217"/>
      <c r="N560" s="217"/>
      <c r="O560" s="217" t="s">
        <v>128</v>
      </c>
      <c r="P560" s="217"/>
      <c r="Q560" s="217"/>
      <c r="R560" s="213"/>
      <c r="S560" s="219"/>
      <c r="T560" s="202"/>
      <c r="U560" s="220" t="s">
        <v>1302</v>
      </c>
      <c r="V560" s="215"/>
    </row>
    <row r="561" spans="1:22" x14ac:dyDescent="0.2">
      <c r="A561" s="211" t="s">
        <v>1317</v>
      </c>
      <c r="B561" s="212" t="s">
        <v>1318</v>
      </c>
      <c r="C561" s="221">
        <v>1</v>
      </c>
      <c r="D561" s="203" t="str">
        <f>RIGHT(All_modules[[#This Row],[Code]], 1)</f>
        <v>1</v>
      </c>
      <c r="E561" s="215">
        <v>20</v>
      </c>
      <c r="F561" s="214" t="s">
        <v>1301</v>
      </c>
      <c r="G561" s="219"/>
      <c r="H561" s="216"/>
      <c r="I561" s="217"/>
      <c r="J561" s="217"/>
      <c r="K561" s="217"/>
      <c r="L561" s="217"/>
      <c r="M561" s="217"/>
      <c r="N561" s="217"/>
      <c r="O561" s="217"/>
      <c r="P561" s="217"/>
      <c r="Q561" s="217"/>
      <c r="R561" s="215" t="s">
        <v>128</v>
      </c>
      <c r="S561" s="219"/>
      <c r="T561" s="201"/>
      <c r="U561" s="220"/>
      <c r="V561" s="215"/>
    </row>
    <row r="562" spans="1:22" x14ac:dyDescent="0.2">
      <c r="A562" s="211" t="s">
        <v>1319</v>
      </c>
      <c r="B562" s="212" t="s">
        <v>1320</v>
      </c>
      <c r="C562" s="213">
        <v>1</v>
      </c>
      <c r="D562" s="203" t="str">
        <f>RIGHT(All_modules[[#This Row],[Code]], 1)</f>
        <v>2</v>
      </c>
      <c r="E562" s="213">
        <v>20</v>
      </c>
      <c r="F562" s="214" t="s">
        <v>1301</v>
      </c>
      <c r="G562" s="215"/>
      <c r="H562" s="216"/>
      <c r="I562" s="217"/>
      <c r="J562" s="217"/>
      <c r="K562" s="217"/>
      <c r="L562" s="217"/>
      <c r="M562" s="217"/>
      <c r="N562" s="217"/>
      <c r="O562" s="217"/>
      <c r="P562" s="217"/>
      <c r="Q562" s="217"/>
      <c r="R562" s="213" t="s">
        <v>128</v>
      </c>
      <c r="S562" s="219"/>
      <c r="T562" s="202"/>
      <c r="U562" s="220"/>
      <c r="V562" s="215"/>
    </row>
    <row r="563" spans="1:22" x14ac:dyDescent="0.2">
      <c r="A563" s="211" t="s">
        <v>1321</v>
      </c>
      <c r="B563" s="212" t="s">
        <v>1322</v>
      </c>
      <c r="C563" s="213">
        <v>1</v>
      </c>
      <c r="D563" s="203" t="str">
        <f>RIGHT(All_modules[[#This Row],[Code]], 1)</f>
        <v>0</v>
      </c>
      <c r="E563" s="213">
        <v>20</v>
      </c>
      <c r="F563" s="214" t="s">
        <v>1301</v>
      </c>
      <c r="G563" s="215"/>
      <c r="H563" s="216"/>
      <c r="I563" s="217"/>
      <c r="J563" s="217"/>
      <c r="K563" s="217"/>
      <c r="L563" s="217"/>
      <c r="M563" s="217"/>
      <c r="N563" s="217"/>
      <c r="O563" s="217"/>
      <c r="P563" s="217"/>
      <c r="Q563" s="217"/>
      <c r="R563" s="213" t="s">
        <v>128</v>
      </c>
      <c r="S563" s="219"/>
      <c r="T563" s="202"/>
      <c r="U563" s="220"/>
      <c r="V563" s="215"/>
    </row>
    <row r="564" spans="1:22" x14ac:dyDescent="0.2">
      <c r="A564" s="211" t="s">
        <v>1323</v>
      </c>
      <c r="B564" s="212" t="s">
        <v>1324</v>
      </c>
      <c r="C564" s="213">
        <v>2</v>
      </c>
      <c r="D564" s="203" t="str">
        <f>RIGHT(All_modules[[#This Row],[Code]], 1)</f>
        <v>0</v>
      </c>
      <c r="E564" s="213">
        <v>20</v>
      </c>
      <c r="F564" s="214" t="s">
        <v>1301</v>
      </c>
      <c r="G564" s="215"/>
      <c r="H564" s="216"/>
      <c r="I564" s="217"/>
      <c r="J564" s="217"/>
      <c r="K564" s="217"/>
      <c r="L564" s="217"/>
      <c r="M564" s="217"/>
      <c r="N564" s="217"/>
      <c r="O564" s="217"/>
      <c r="P564" s="217"/>
      <c r="Q564" s="217"/>
      <c r="R564" s="218" t="s">
        <v>128</v>
      </c>
      <c r="S564" s="219"/>
      <c r="T564" s="218"/>
      <c r="U564" s="220"/>
      <c r="V564" s="215"/>
    </row>
    <row r="565" spans="1:22" x14ac:dyDescent="0.2">
      <c r="A565" s="211" t="s">
        <v>1325</v>
      </c>
      <c r="B565" s="212" t="s">
        <v>1326</v>
      </c>
      <c r="C565" s="213">
        <v>3</v>
      </c>
      <c r="D565" s="203" t="str">
        <f>RIGHT(All_modules[[#This Row],[Code]], 1)</f>
        <v>0</v>
      </c>
      <c r="E565" s="213">
        <v>20</v>
      </c>
      <c r="F565" s="214" t="s">
        <v>1301</v>
      </c>
      <c r="G565" s="215"/>
      <c r="H565" s="216"/>
      <c r="I565" s="217"/>
      <c r="J565" s="217"/>
      <c r="K565" s="217"/>
      <c r="L565" s="217"/>
      <c r="M565" s="217"/>
      <c r="N565" s="217"/>
      <c r="O565" s="217"/>
      <c r="P565" s="217"/>
      <c r="Q565" s="217"/>
      <c r="R565" s="213" t="s">
        <v>128</v>
      </c>
      <c r="S565" s="219"/>
      <c r="T565" s="202"/>
      <c r="U565" s="220"/>
      <c r="V565" s="215"/>
    </row>
    <row r="566" spans="1:22" x14ac:dyDescent="0.2">
      <c r="A566" s="211" t="s">
        <v>1327</v>
      </c>
      <c r="B566" s="212" t="s">
        <v>376</v>
      </c>
      <c r="C566" s="213">
        <v>1</v>
      </c>
      <c r="D566" s="203" t="str">
        <f>RIGHT(All_modules[[#This Row],[Code]], 1)</f>
        <v>1</v>
      </c>
      <c r="E566" s="213">
        <v>20</v>
      </c>
      <c r="F566" s="214" t="s">
        <v>1328</v>
      </c>
      <c r="G566" s="215" t="s">
        <v>202</v>
      </c>
      <c r="H566" s="216"/>
      <c r="I566" s="217"/>
      <c r="J566" s="217"/>
      <c r="K566" s="217"/>
      <c r="L566" s="217"/>
      <c r="M566" s="217"/>
      <c r="N566" s="217"/>
      <c r="O566" s="217" t="s">
        <v>128</v>
      </c>
      <c r="P566" s="217"/>
      <c r="Q566" s="217"/>
      <c r="R566" s="213"/>
      <c r="S566" s="219"/>
      <c r="T566" s="202"/>
      <c r="U566" s="220"/>
      <c r="V566" s="215"/>
    </row>
    <row r="567" spans="1:22" x14ac:dyDescent="0.2">
      <c r="A567" s="211" t="s">
        <v>1329</v>
      </c>
      <c r="B567" s="212" t="s">
        <v>1330</v>
      </c>
      <c r="C567" s="213">
        <v>1</v>
      </c>
      <c r="D567" s="203" t="str">
        <f>RIGHT(All_modules[[#This Row],[Code]], 1)</f>
        <v>1</v>
      </c>
      <c r="E567" s="213">
        <v>20</v>
      </c>
      <c r="F567" s="214" t="s">
        <v>701</v>
      </c>
      <c r="G567" s="215"/>
      <c r="H567" s="216"/>
      <c r="I567" s="217"/>
      <c r="J567" s="217"/>
      <c r="K567" s="217"/>
      <c r="L567" s="217"/>
      <c r="M567" s="217"/>
      <c r="N567" s="217" t="s">
        <v>128</v>
      </c>
      <c r="O567" s="217"/>
      <c r="P567" s="217"/>
      <c r="Q567" s="217"/>
      <c r="R567" s="213"/>
      <c r="S567" s="219" t="s">
        <v>137</v>
      </c>
      <c r="T567" s="202" t="s">
        <v>166</v>
      </c>
      <c r="U567" s="220"/>
      <c r="V567" s="215"/>
    </row>
    <row r="568" spans="1:22" x14ac:dyDescent="0.2">
      <c r="A568" s="211" t="s">
        <v>1331</v>
      </c>
      <c r="B568" s="212" t="s">
        <v>1332</v>
      </c>
      <c r="C568" s="213">
        <v>1</v>
      </c>
      <c r="D568" s="203" t="str">
        <f>RIGHT(All_modules[[#This Row],[Code]], 1)</f>
        <v>2</v>
      </c>
      <c r="E568" s="213">
        <v>20</v>
      </c>
      <c r="F568" s="214" t="s">
        <v>701</v>
      </c>
      <c r="G568" s="215"/>
      <c r="H568" s="216"/>
      <c r="I568" s="217"/>
      <c r="J568" s="217"/>
      <c r="K568" s="217"/>
      <c r="L568" s="217"/>
      <c r="M568" s="217"/>
      <c r="N568" s="217" t="s">
        <v>128</v>
      </c>
      <c r="O568" s="217"/>
      <c r="P568" s="217"/>
      <c r="Q568" s="217"/>
      <c r="R568" s="213"/>
      <c r="S568" s="219" t="s">
        <v>137</v>
      </c>
      <c r="T568" s="202" t="s">
        <v>166</v>
      </c>
      <c r="U568" s="220"/>
      <c r="V568" s="215"/>
    </row>
    <row r="569" spans="1:22" x14ac:dyDescent="0.2">
      <c r="A569" s="211" t="s">
        <v>1333</v>
      </c>
      <c r="B569" s="212" t="s">
        <v>1334</v>
      </c>
      <c r="C569" s="213">
        <v>1</v>
      </c>
      <c r="D569" s="203" t="str">
        <f>RIGHT(All_modules[[#This Row],[Code]], 1)</f>
        <v>2</v>
      </c>
      <c r="E569" s="213">
        <v>20</v>
      </c>
      <c r="F569" s="214" t="s">
        <v>1328</v>
      </c>
      <c r="G569" s="222" t="s">
        <v>202</v>
      </c>
      <c r="H569" s="216"/>
      <c r="I569" s="223"/>
      <c r="J569" s="223"/>
      <c r="K569" s="223"/>
      <c r="L569" s="223"/>
      <c r="M569" s="223"/>
      <c r="N569" s="223"/>
      <c r="O569" s="223" t="s">
        <v>128</v>
      </c>
      <c r="P569" s="223"/>
      <c r="Q569" s="223"/>
      <c r="R569" s="254"/>
      <c r="S569" s="219"/>
      <c r="T569" s="202"/>
      <c r="U569" s="220"/>
      <c r="V569" s="215"/>
    </row>
    <row r="570" spans="1:22" x14ac:dyDescent="0.2">
      <c r="A570" s="211" t="s">
        <v>1335</v>
      </c>
      <c r="B570" s="212" t="s">
        <v>1336</v>
      </c>
      <c r="C570" s="221">
        <v>1</v>
      </c>
      <c r="D570" s="203" t="str">
        <f>RIGHT(All_modules[[#This Row],[Code]], 1)</f>
        <v>2</v>
      </c>
      <c r="E570" s="213">
        <v>20</v>
      </c>
      <c r="F570" s="214" t="s">
        <v>1328</v>
      </c>
      <c r="G570" s="215"/>
      <c r="H570" s="216">
        <v>10</v>
      </c>
      <c r="I570" s="217"/>
      <c r="J570" s="217"/>
      <c r="K570" s="217"/>
      <c r="L570" s="217"/>
      <c r="M570" s="217"/>
      <c r="N570" s="217" t="s">
        <v>128</v>
      </c>
      <c r="O570" s="217"/>
      <c r="P570" s="217"/>
      <c r="Q570" s="217"/>
      <c r="R570" s="215"/>
      <c r="S570" s="219" t="s">
        <v>134</v>
      </c>
      <c r="T570" s="201"/>
      <c r="U570" s="220"/>
      <c r="V570" s="215" t="s">
        <v>393</v>
      </c>
    </row>
    <row r="571" spans="1:22" x14ac:dyDescent="0.2">
      <c r="A571" s="211" t="s">
        <v>1337</v>
      </c>
      <c r="B571" s="212" t="s">
        <v>1338</v>
      </c>
      <c r="C571" s="221">
        <v>1</v>
      </c>
      <c r="D571" s="203" t="str">
        <f>RIGHT(All_modules[[#This Row],[Code]], 1)</f>
        <v>1</v>
      </c>
      <c r="E571" s="213">
        <v>20</v>
      </c>
      <c r="F571" s="214" t="s">
        <v>1328</v>
      </c>
      <c r="G571" s="222" t="s">
        <v>202</v>
      </c>
      <c r="H571" s="216"/>
      <c r="I571" s="223"/>
      <c r="J571" s="223"/>
      <c r="K571" s="223"/>
      <c r="L571" s="223"/>
      <c r="M571" s="223"/>
      <c r="N571" s="223"/>
      <c r="O571" s="223"/>
      <c r="P571" s="223" t="s">
        <v>128</v>
      </c>
      <c r="Q571" s="223"/>
      <c r="R571" s="222"/>
      <c r="S571" s="219"/>
      <c r="T571" s="201"/>
      <c r="U571" s="220"/>
      <c r="V571" s="215"/>
    </row>
    <row r="572" spans="1:22" x14ac:dyDescent="0.2">
      <c r="A572" s="211" t="s">
        <v>1339</v>
      </c>
      <c r="B572" s="212" t="s">
        <v>1338</v>
      </c>
      <c r="C572" s="221">
        <v>1</v>
      </c>
      <c r="D572" s="203" t="str">
        <f>RIGHT(All_modules[[#This Row],[Code]], 1)</f>
        <v>1</v>
      </c>
      <c r="E572" s="213">
        <v>10</v>
      </c>
      <c r="F572" s="214" t="s">
        <v>1328</v>
      </c>
      <c r="G572" s="222" t="s">
        <v>202</v>
      </c>
      <c r="H572" s="216"/>
      <c r="I572" s="223"/>
      <c r="J572" s="223"/>
      <c r="K572" s="223"/>
      <c r="L572" s="223"/>
      <c r="M572" s="223"/>
      <c r="N572" s="223"/>
      <c r="O572" s="223"/>
      <c r="P572" s="223" t="s">
        <v>128</v>
      </c>
      <c r="Q572" s="223"/>
      <c r="R572" s="222"/>
      <c r="S572" s="219"/>
      <c r="T572" s="201"/>
      <c r="U572" s="220"/>
      <c r="V572" s="215"/>
    </row>
    <row r="573" spans="1:22" x14ac:dyDescent="0.2">
      <c r="A573" s="211" t="s">
        <v>1340</v>
      </c>
      <c r="B573" s="220" t="s">
        <v>1341</v>
      </c>
      <c r="C573" s="221">
        <v>2</v>
      </c>
      <c r="D573" s="203" t="str">
        <f>RIGHT(All_modules[[#This Row],[Code]], 1)</f>
        <v>2</v>
      </c>
      <c r="E573" s="215">
        <v>20</v>
      </c>
      <c r="F573" s="214" t="s">
        <v>312</v>
      </c>
      <c r="G573" s="227"/>
      <c r="H573" s="216"/>
      <c r="I573" s="223"/>
      <c r="J573" s="223"/>
      <c r="K573" s="223"/>
      <c r="L573" s="223"/>
      <c r="M573" s="223"/>
      <c r="N573" s="223"/>
      <c r="O573" s="223"/>
      <c r="P573" s="223"/>
      <c r="Q573" s="223"/>
      <c r="R573" s="222"/>
      <c r="S573" s="219"/>
      <c r="T573" s="201"/>
      <c r="U573" s="220"/>
      <c r="V573" s="215"/>
    </row>
    <row r="574" spans="1:22" x14ac:dyDescent="0.2">
      <c r="A574" s="211" t="s">
        <v>1342</v>
      </c>
      <c r="B574" s="212" t="s">
        <v>1343</v>
      </c>
      <c r="C574" s="221">
        <v>2</v>
      </c>
      <c r="D574" s="203" t="str">
        <f>RIGHT(All_modules[[#This Row],[Code]], 1)</f>
        <v>1</v>
      </c>
      <c r="E574" s="213">
        <v>20</v>
      </c>
      <c r="F574" s="214" t="s">
        <v>1328</v>
      </c>
      <c r="G574" s="215" t="s">
        <v>202</v>
      </c>
      <c r="H574" s="216"/>
      <c r="I574" s="217" t="s">
        <v>128</v>
      </c>
      <c r="J574" s="217" t="s">
        <v>128</v>
      </c>
      <c r="K574" s="217"/>
      <c r="L574" s="217"/>
      <c r="M574" s="217"/>
      <c r="N574" s="217"/>
      <c r="O574" s="217" t="s">
        <v>128</v>
      </c>
      <c r="P574" s="217"/>
      <c r="Q574" s="217"/>
      <c r="R574" s="215"/>
      <c r="S574" s="219" t="s">
        <v>143</v>
      </c>
      <c r="T574" s="201"/>
      <c r="U574" s="220"/>
      <c r="V574" s="215"/>
    </row>
    <row r="575" spans="1:22" x14ac:dyDescent="0.2">
      <c r="A575" s="228" t="s">
        <v>1344</v>
      </c>
      <c r="B575" s="229" t="s">
        <v>1345</v>
      </c>
      <c r="C575" s="221">
        <v>2</v>
      </c>
      <c r="D575" s="203" t="str">
        <f>RIGHT(All_modules[[#This Row],[Code]], 1)</f>
        <v>2</v>
      </c>
      <c r="E575" s="213">
        <v>20</v>
      </c>
      <c r="F575" s="214" t="s">
        <v>1328</v>
      </c>
      <c r="G575" s="215" t="s">
        <v>202</v>
      </c>
      <c r="H575" s="216"/>
      <c r="I575" s="223"/>
      <c r="J575" s="223"/>
      <c r="K575" s="223" t="s">
        <v>128</v>
      </c>
      <c r="L575" s="223"/>
      <c r="M575" s="223"/>
      <c r="N575" s="223" t="s">
        <v>128</v>
      </c>
      <c r="O575" s="223"/>
      <c r="P575" s="223"/>
      <c r="Q575" s="223"/>
      <c r="R575" s="222"/>
      <c r="S575" s="219" t="s">
        <v>225</v>
      </c>
      <c r="T575" s="201" t="s">
        <v>259</v>
      </c>
      <c r="U575" s="220"/>
      <c r="V575" s="215"/>
    </row>
    <row r="576" spans="1:22" x14ac:dyDescent="0.2">
      <c r="A576" s="211" t="s">
        <v>100</v>
      </c>
      <c r="B576" s="212" t="s">
        <v>99</v>
      </c>
      <c r="C576" s="221">
        <v>1</v>
      </c>
      <c r="D576" s="203" t="str">
        <f>RIGHT(All_modules[[#This Row],[Code]], 1)</f>
        <v>1</v>
      </c>
      <c r="E576" s="215">
        <v>10</v>
      </c>
      <c r="F576" s="214" t="s">
        <v>1346</v>
      </c>
      <c r="G576" s="227"/>
      <c r="H576" s="216"/>
      <c r="I576" s="223"/>
      <c r="J576" s="223"/>
      <c r="K576" s="223"/>
      <c r="L576" s="223" t="s">
        <v>128</v>
      </c>
      <c r="M576" s="223" t="s">
        <v>128</v>
      </c>
      <c r="N576" s="223"/>
      <c r="O576" s="223"/>
      <c r="P576" s="223"/>
      <c r="Q576" s="223"/>
      <c r="R576" s="222"/>
      <c r="S576" s="219" t="s">
        <v>345</v>
      </c>
      <c r="T576" s="201" t="s">
        <v>232</v>
      </c>
      <c r="U576" s="220"/>
      <c r="V576" s="215"/>
    </row>
    <row r="577" spans="1:22" x14ac:dyDescent="0.2">
      <c r="A577" s="211" t="s">
        <v>86</v>
      </c>
      <c r="B577" s="212" t="s">
        <v>85</v>
      </c>
      <c r="C577" s="213">
        <v>1</v>
      </c>
      <c r="D577" s="203" t="str">
        <f>RIGHT(All_modules[[#This Row],[Code]], 1)</f>
        <v>2</v>
      </c>
      <c r="E577" s="213">
        <v>10</v>
      </c>
      <c r="F577" s="214" t="s">
        <v>1346</v>
      </c>
      <c r="G577" s="222"/>
      <c r="H577" s="216"/>
      <c r="I577" s="223"/>
      <c r="J577" s="223"/>
      <c r="K577" s="223"/>
      <c r="L577" s="223" t="s">
        <v>128</v>
      </c>
      <c r="M577" s="223"/>
      <c r="N577" s="223"/>
      <c r="O577" s="223"/>
      <c r="P577" s="223"/>
      <c r="Q577" s="223"/>
      <c r="R577" s="254"/>
      <c r="S577" s="219" t="s">
        <v>172</v>
      </c>
      <c r="T577" s="202"/>
      <c r="U577" s="220"/>
      <c r="V577" s="215"/>
    </row>
    <row r="578" spans="1:22" x14ac:dyDescent="0.2">
      <c r="A578" s="211" t="s">
        <v>93</v>
      </c>
      <c r="B578" s="212" t="s">
        <v>92</v>
      </c>
      <c r="C578" s="213">
        <v>1</v>
      </c>
      <c r="D578" s="203" t="str">
        <f>RIGHT(All_modules[[#This Row],[Code]], 1)</f>
        <v>1</v>
      </c>
      <c r="E578" s="213">
        <v>10</v>
      </c>
      <c r="F578" s="214" t="s">
        <v>1346</v>
      </c>
      <c r="G578" s="222"/>
      <c r="H578" s="216"/>
      <c r="I578" s="223" t="s">
        <v>128</v>
      </c>
      <c r="J578" s="223" t="s">
        <v>128</v>
      </c>
      <c r="K578" s="223"/>
      <c r="L578" s="223"/>
      <c r="M578" s="223"/>
      <c r="N578" s="223"/>
      <c r="O578" s="223"/>
      <c r="P578" s="223"/>
      <c r="Q578" s="223"/>
      <c r="R578" s="224"/>
      <c r="S578" s="219"/>
      <c r="T578" s="218"/>
      <c r="U578" s="220"/>
      <c r="V578" s="215" t="s">
        <v>94</v>
      </c>
    </row>
    <row r="579" spans="1:22" x14ac:dyDescent="0.2">
      <c r="A579" s="211" t="s">
        <v>90</v>
      </c>
      <c r="B579" s="212" t="s">
        <v>89</v>
      </c>
      <c r="C579" s="213">
        <v>1</v>
      </c>
      <c r="D579" s="203" t="str">
        <f>RIGHT(All_modules[[#This Row],[Code]], 1)</f>
        <v>2</v>
      </c>
      <c r="E579" s="213">
        <v>10</v>
      </c>
      <c r="F579" s="214" t="s">
        <v>1346</v>
      </c>
      <c r="G579" s="222"/>
      <c r="H579" s="216"/>
      <c r="I579" s="223" t="s">
        <v>128</v>
      </c>
      <c r="J579" s="223" t="s">
        <v>128</v>
      </c>
      <c r="K579" s="223"/>
      <c r="L579" s="223"/>
      <c r="M579" s="223"/>
      <c r="N579" s="223"/>
      <c r="O579" s="223"/>
      <c r="P579" s="223"/>
      <c r="Q579" s="223"/>
      <c r="R579" s="224"/>
      <c r="S579" s="219"/>
      <c r="T579" s="218"/>
      <c r="U579" s="220"/>
      <c r="V579" s="215" t="s">
        <v>91</v>
      </c>
    </row>
    <row r="580" spans="1:22" x14ac:dyDescent="0.2">
      <c r="A580" s="211" t="s">
        <v>88</v>
      </c>
      <c r="B580" s="212" t="s">
        <v>87</v>
      </c>
      <c r="C580" s="213">
        <v>1</v>
      </c>
      <c r="D580" s="203" t="str">
        <f>RIGHT(All_modules[[#This Row],[Code]], 1)</f>
        <v>1</v>
      </c>
      <c r="E580" s="213">
        <v>20</v>
      </c>
      <c r="F580" s="214" t="s">
        <v>1346</v>
      </c>
      <c r="G580" s="222"/>
      <c r="H580" s="216"/>
      <c r="I580" s="223"/>
      <c r="J580" s="223"/>
      <c r="K580" s="223"/>
      <c r="L580" s="223"/>
      <c r="M580" s="223" t="s">
        <v>128</v>
      </c>
      <c r="N580" s="223"/>
      <c r="O580" s="223" t="s">
        <v>128</v>
      </c>
      <c r="P580" s="223"/>
      <c r="Q580" s="223"/>
      <c r="R580" s="254"/>
      <c r="S580" s="219" t="s">
        <v>146</v>
      </c>
      <c r="T580" s="202"/>
      <c r="U580" s="220"/>
      <c r="V580" s="215"/>
    </row>
    <row r="581" spans="1:22" x14ac:dyDescent="0.2">
      <c r="A581" s="211" t="s">
        <v>106</v>
      </c>
      <c r="B581" s="212" t="s">
        <v>105</v>
      </c>
      <c r="C581" s="213">
        <v>2</v>
      </c>
      <c r="D581" s="203" t="str">
        <f>RIGHT(All_modules[[#This Row],[Code]], 1)</f>
        <v>2</v>
      </c>
      <c r="E581" s="213">
        <v>20</v>
      </c>
      <c r="F581" s="214" t="s">
        <v>1346</v>
      </c>
      <c r="G581" s="222"/>
      <c r="H581" s="216"/>
      <c r="I581" s="223"/>
      <c r="J581" s="223"/>
      <c r="K581" s="223" t="s">
        <v>128</v>
      </c>
      <c r="L581" s="223"/>
      <c r="M581" s="223"/>
      <c r="N581" s="223"/>
      <c r="O581" s="223"/>
      <c r="P581" s="223"/>
      <c r="Q581" s="223"/>
      <c r="R581" s="254"/>
      <c r="S581" s="219" t="s">
        <v>259</v>
      </c>
      <c r="T581" s="202" t="s">
        <v>260</v>
      </c>
      <c r="U581" s="220"/>
      <c r="V581" s="215" t="s">
        <v>107</v>
      </c>
    </row>
    <row r="582" spans="1:22" x14ac:dyDescent="0.2">
      <c r="A582" s="211" t="s">
        <v>81</v>
      </c>
      <c r="B582" s="212" t="s">
        <v>80</v>
      </c>
      <c r="C582" s="221">
        <v>2</v>
      </c>
      <c r="D582" s="203" t="str">
        <f>RIGHT(All_modules[[#This Row],[Code]], 1)</f>
        <v>2</v>
      </c>
      <c r="E582" s="213">
        <v>20</v>
      </c>
      <c r="F582" s="214" t="s">
        <v>1346</v>
      </c>
      <c r="G582" s="222"/>
      <c r="H582" s="216"/>
      <c r="I582" s="223"/>
      <c r="J582" s="223"/>
      <c r="K582" s="223" t="s">
        <v>128</v>
      </c>
      <c r="L582" s="223"/>
      <c r="M582" s="223"/>
      <c r="N582" s="223"/>
      <c r="O582" s="223"/>
      <c r="P582" s="223"/>
      <c r="Q582" s="223"/>
      <c r="R582" s="254"/>
      <c r="S582" s="219" t="s">
        <v>225</v>
      </c>
      <c r="T582" s="202"/>
      <c r="U582" s="220"/>
      <c r="V582" s="215"/>
    </row>
    <row r="583" spans="1:22" x14ac:dyDescent="0.2">
      <c r="A583" s="211" t="s">
        <v>98</v>
      </c>
      <c r="B583" s="212" t="s">
        <v>97</v>
      </c>
      <c r="C583" s="221">
        <v>2</v>
      </c>
      <c r="D583" s="203" t="str">
        <f>RIGHT(All_modules[[#This Row],[Code]], 1)</f>
        <v>1</v>
      </c>
      <c r="E583" s="215">
        <v>20</v>
      </c>
      <c r="F583" s="214" t="s">
        <v>1346</v>
      </c>
      <c r="G583" s="227"/>
      <c r="H583" s="216"/>
      <c r="I583" s="223"/>
      <c r="J583" s="223"/>
      <c r="K583" s="223"/>
      <c r="L583" s="223"/>
      <c r="M583" s="223" t="s">
        <v>128</v>
      </c>
      <c r="N583" s="223"/>
      <c r="O583" s="223"/>
      <c r="P583" s="223"/>
      <c r="Q583" s="223"/>
      <c r="R583" s="222"/>
      <c r="S583" s="219" t="s">
        <v>146</v>
      </c>
      <c r="T583" s="201"/>
      <c r="U583" s="220"/>
      <c r="V583" s="215"/>
    </row>
    <row r="584" spans="1:22" x14ac:dyDescent="0.2">
      <c r="A584" s="211" t="s">
        <v>96</v>
      </c>
      <c r="B584" s="212" t="s">
        <v>95</v>
      </c>
      <c r="C584" s="213">
        <v>2</v>
      </c>
      <c r="D584" s="203" t="str">
        <f>RIGHT(All_modules[[#This Row],[Code]], 1)</f>
        <v>2</v>
      </c>
      <c r="E584" s="213">
        <v>20</v>
      </c>
      <c r="F584" s="214" t="s">
        <v>1346</v>
      </c>
      <c r="G584" s="222"/>
      <c r="H584" s="216"/>
      <c r="I584" s="223"/>
      <c r="J584" s="223"/>
      <c r="K584" s="223"/>
      <c r="L584" s="223"/>
      <c r="M584" s="223"/>
      <c r="N584" s="223" t="s">
        <v>128</v>
      </c>
      <c r="O584" s="223"/>
      <c r="P584" s="223"/>
      <c r="Q584" s="223"/>
      <c r="R584" s="254"/>
      <c r="S584" s="219" t="s">
        <v>143</v>
      </c>
      <c r="T584" s="202" t="s">
        <v>134</v>
      </c>
      <c r="U584" s="220"/>
      <c r="V584" s="215"/>
    </row>
    <row r="585" spans="1:22" x14ac:dyDescent="0.2">
      <c r="A585" s="211" t="s">
        <v>113</v>
      </c>
      <c r="B585" s="212" t="s">
        <v>112</v>
      </c>
      <c r="C585" s="213">
        <v>2</v>
      </c>
      <c r="D585" s="203" t="str">
        <f>RIGHT(All_modules[[#This Row],[Code]], 1)</f>
        <v>1</v>
      </c>
      <c r="E585" s="213">
        <v>20</v>
      </c>
      <c r="F585" s="214" t="s">
        <v>1346</v>
      </c>
      <c r="G585" s="222"/>
      <c r="H585" s="216"/>
      <c r="I585" s="223"/>
      <c r="J585" s="223"/>
      <c r="K585" s="223" t="s">
        <v>128</v>
      </c>
      <c r="L585" s="223"/>
      <c r="M585" s="223"/>
      <c r="N585" s="223"/>
      <c r="O585" s="223" t="s">
        <v>128</v>
      </c>
      <c r="P585" s="223"/>
      <c r="Q585" s="223"/>
      <c r="R585" s="254"/>
      <c r="S585" s="219"/>
      <c r="T585" s="202"/>
      <c r="U585" s="220"/>
      <c r="V585" s="215"/>
    </row>
    <row r="586" spans="1:22" x14ac:dyDescent="0.2">
      <c r="A586" s="211" t="s">
        <v>77</v>
      </c>
      <c r="B586" s="212" t="s">
        <v>76</v>
      </c>
      <c r="C586" s="221">
        <v>3</v>
      </c>
      <c r="D586" s="203" t="str">
        <f>RIGHT(All_modules[[#This Row],[Code]], 1)</f>
        <v>2</v>
      </c>
      <c r="E586" s="215">
        <v>20</v>
      </c>
      <c r="F586" s="214" t="s">
        <v>1346</v>
      </c>
      <c r="G586" s="227" t="s">
        <v>202</v>
      </c>
      <c r="H586" s="216"/>
      <c r="I586" s="223"/>
      <c r="J586" s="223"/>
      <c r="K586" s="223"/>
      <c r="L586" s="223" t="s">
        <v>128</v>
      </c>
      <c r="M586" s="223" t="s">
        <v>128</v>
      </c>
      <c r="N586" s="223"/>
      <c r="O586" s="223"/>
      <c r="P586" s="223"/>
      <c r="Q586" s="223"/>
      <c r="R586" s="222"/>
      <c r="S586" s="219"/>
      <c r="T586" s="201"/>
      <c r="U586" s="220"/>
      <c r="V586" s="215"/>
    </row>
    <row r="587" spans="1:22" x14ac:dyDescent="0.2">
      <c r="A587" s="211" t="s">
        <v>104</v>
      </c>
      <c r="B587" s="212" t="s">
        <v>103</v>
      </c>
      <c r="C587" s="221">
        <v>3</v>
      </c>
      <c r="D587" s="203" t="str">
        <f>RIGHT(All_modules[[#This Row],[Code]], 1)</f>
        <v>2</v>
      </c>
      <c r="E587" s="215">
        <v>20</v>
      </c>
      <c r="F587" s="214" t="s">
        <v>1346</v>
      </c>
      <c r="G587" s="222"/>
      <c r="H587" s="216"/>
      <c r="I587" s="223"/>
      <c r="J587" s="223"/>
      <c r="K587" s="223" t="s">
        <v>128</v>
      </c>
      <c r="L587" s="223"/>
      <c r="M587" s="223"/>
      <c r="N587" s="223"/>
      <c r="O587" s="223"/>
      <c r="P587" s="223"/>
      <c r="Q587" s="223"/>
      <c r="R587" s="222"/>
      <c r="S587" s="219" t="s">
        <v>512</v>
      </c>
      <c r="T587" s="201"/>
      <c r="U587" s="220"/>
      <c r="V587" s="215"/>
    </row>
    <row r="588" spans="1:22" x14ac:dyDescent="0.2">
      <c r="A588" s="211" t="s">
        <v>111</v>
      </c>
      <c r="B588" s="212" t="s">
        <v>110</v>
      </c>
      <c r="C588" s="221">
        <v>3</v>
      </c>
      <c r="D588" s="203" t="str">
        <f>RIGHT(All_modules[[#This Row],[Code]], 1)</f>
        <v>2</v>
      </c>
      <c r="E588" s="215">
        <v>20</v>
      </c>
      <c r="F588" s="214" t="s">
        <v>1346</v>
      </c>
      <c r="G588" s="227"/>
      <c r="H588" s="216"/>
      <c r="I588" s="223"/>
      <c r="J588" s="223" t="s">
        <v>128</v>
      </c>
      <c r="K588" s="223"/>
      <c r="L588" s="223" t="s">
        <v>128</v>
      </c>
      <c r="M588" s="223"/>
      <c r="N588" s="223"/>
      <c r="O588" s="223"/>
      <c r="P588" s="223"/>
      <c r="Q588" s="223"/>
      <c r="R588" s="222"/>
      <c r="S588" s="219" t="s">
        <v>232</v>
      </c>
      <c r="T588" s="201"/>
      <c r="U588" s="220"/>
      <c r="V588" s="215"/>
    </row>
    <row r="589" spans="1:22" x14ac:dyDescent="0.2">
      <c r="A589" s="211" t="s">
        <v>109</v>
      </c>
      <c r="B589" s="212" t="s">
        <v>108</v>
      </c>
      <c r="C589" s="213">
        <v>3</v>
      </c>
      <c r="D589" s="203" t="str">
        <f>RIGHT(All_modules[[#This Row],[Code]], 1)</f>
        <v>2</v>
      </c>
      <c r="E589" s="213">
        <v>20</v>
      </c>
      <c r="F589" s="214" t="s">
        <v>1346</v>
      </c>
      <c r="G589" s="222"/>
      <c r="H589" s="216"/>
      <c r="I589" s="223"/>
      <c r="J589" s="223"/>
      <c r="K589" s="223"/>
      <c r="L589" s="223" t="s">
        <v>128</v>
      </c>
      <c r="M589" s="223"/>
      <c r="N589" s="223"/>
      <c r="O589" s="223"/>
      <c r="P589" s="223"/>
      <c r="Q589" s="223"/>
      <c r="R589" s="254"/>
      <c r="S589" s="219" t="s">
        <v>172</v>
      </c>
      <c r="T589" s="202"/>
      <c r="U589" s="220"/>
      <c r="V589" s="215"/>
    </row>
    <row r="590" spans="1:22" x14ac:dyDescent="0.2">
      <c r="A590" s="211" t="s">
        <v>102</v>
      </c>
      <c r="B590" s="212" t="s">
        <v>101</v>
      </c>
      <c r="C590" s="221">
        <v>3</v>
      </c>
      <c r="D590" s="203" t="str">
        <f>RIGHT(All_modules[[#This Row],[Code]], 1)</f>
        <v>1</v>
      </c>
      <c r="E590" s="215">
        <v>20</v>
      </c>
      <c r="F590" s="214" t="s">
        <v>1346</v>
      </c>
      <c r="G590" s="227"/>
      <c r="H590" s="216"/>
      <c r="I590" s="223"/>
      <c r="J590" s="223"/>
      <c r="K590" s="223"/>
      <c r="L590" s="223"/>
      <c r="M590" s="223"/>
      <c r="N590" s="223" t="s">
        <v>128</v>
      </c>
      <c r="O590" s="223"/>
      <c r="P590" s="223"/>
      <c r="Q590" s="223"/>
      <c r="R590" s="222"/>
      <c r="S590" s="219" t="s">
        <v>134</v>
      </c>
      <c r="T590" s="201"/>
      <c r="U590" s="220"/>
      <c r="V590" s="215"/>
    </row>
    <row r="591" spans="1:22" x14ac:dyDescent="0.2">
      <c r="A591" s="211" t="s">
        <v>83</v>
      </c>
      <c r="B591" s="212" t="s">
        <v>82</v>
      </c>
      <c r="C591" s="221">
        <v>3</v>
      </c>
      <c r="D591" s="203" t="str">
        <f>RIGHT(All_modules[[#This Row],[Code]], 1)</f>
        <v>1</v>
      </c>
      <c r="E591" s="215">
        <v>20</v>
      </c>
      <c r="F591" s="214" t="s">
        <v>1346</v>
      </c>
      <c r="G591" s="227"/>
      <c r="H591" s="216"/>
      <c r="I591" s="223"/>
      <c r="J591" s="223"/>
      <c r="K591" s="223"/>
      <c r="L591" s="223"/>
      <c r="M591" s="223"/>
      <c r="N591" s="223" t="s">
        <v>128</v>
      </c>
      <c r="O591" s="223"/>
      <c r="P591" s="223"/>
      <c r="Q591" s="223"/>
      <c r="R591" s="222"/>
      <c r="S591" s="219" t="s">
        <v>134</v>
      </c>
      <c r="T591" s="201" t="s">
        <v>203</v>
      </c>
      <c r="U591" s="220"/>
      <c r="V591" s="215"/>
    </row>
    <row r="592" spans="1:22" x14ac:dyDescent="0.2">
      <c r="A592" s="228" t="s">
        <v>115</v>
      </c>
      <c r="B592" s="229" t="s">
        <v>114</v>
      </c>
      <c r="C592" s="213">
        <v>3</v>
      </c>
      <c r="D592" s="203" t="str">
        <f>RIGHT(All_modules[[#This Row],[Code]], 1)</f>
        <v>1</v>
      </c>
      <c r="E592" s="213">
        <v>20</v>
      </c>
      <c r="F592" s="214" t="s">
        <v>1346</v>
      </c>
      <c r="G592" s="222" t="s">
        <v>202</v>
      </c>
      <c r="H592" s="216"/>
      <c r="I592" s="223"/>
      <c r="J592" s="223"/>
      <c r="K592" s="223"/>
      <c r="L592" s="223" t="s">
        <v>128</v>
      </c>
      <c r="M592" s="223"/>
      <c r="N592" s="223"/>
      <c r="O592" s="223"/>
      <c r="P592" s="223"/>
      <c r="Q592" s="223"/>
      <c r="R592" s="254"/>
      <c r="S592" s="219" t="s">
        <v>143</v>
      </c>
      <c r="T592" s="202"/>
      <c r="U592" s="220"/>
      <c r="V592" s="215"/>
    </row>
    <row r="593" spans="1:22" x14ac:dyDescent="0.2">
      <c r="A593" s="211" t="s">
        <v>1347</v>
      </c>
      <c r="B593" s="212" t="s">
        <v>1348</v>
      </c>
      <c r="C593" s="213">
        <v>1</v>
      </c>
      <c r="D593" s="203" t="str">
        <f>RIGHT(All_modules[[#This Row],[Code]], 1)</f>
        <v>2</v>
      </c>
      <c r="E593" s="213">
        <v>20</v>
      </c>
      <c r="F593" s="214" t="s">
        <v>1349</v>
      </c>
      <c r="G593" s="222"/>
      <c r="H593" s="216"/>
      <c r="I593" s="223"/>
      <c r="J593" s="223"/>
      <c r="K593" s="223"/>
      <c r="L593" s="223"/>
      <c r="M593" s="223"/>
      <c r="N593" s="223"/>
      <c r="O593" s="223"/>
      <c r="P593" s="223" t="s">
        <v>128</v>
      </c>
      <c r="Q593" s="223"/>
      <c r="R593" s="254"/>
      <c r="S593" s="219" t="s">
        <v>274</v>
      </c>
      <c r="T593" s="202"/>
      <c r="U593" s="220"/>
      <c r="V593" s="215"/>
    </row>
    <row r="594" spans="1:22" x14ac:dyDescent="0.2">
      <c r="A594" s="211" t="s">
        <v>1350</v>
      </c>
      <c r="B594" s="212" t="s">
        <v>1351</v>
      </c>
      <c r="C594" s="213">
        <v>1</v>
      </c>
      <c r="D594" s="203" t="str">
        <f>RIGHT(All_modules[[#This Row],[Code]], 1)</f>
        <v>1</v>
      </c>
      <c r="E594" s="213">
        <v>20</v>
      </c>
      <c r="F594" s="214" t="s">
        <v>1349</v>
      </c>
      <c r="G594" s="222"/>
      <c r="H594" s="216"/>
      <c r="I594" s="223"/>
      <c r="J594" s="223"/>
      <c r="K594" s="223"/>
      <c r="L594" s="223" t="s">
        <v>128</v>
      </c>
      <c r="M594" s="223" t="s">
        <v>128</v>
      </c>
      <c r="N594" s="223"/>
      <c r="O594" s="223"/>
      <c r="P594" s="223"/>
      <c r="Q594" s="223"/>
      <c r="R594" s="254"/>
      <c r="S594" s="219" t="s">
        <v>345</v>
      </c>
      <c r="T594" s="202"/>
      <c r="U594" s="220"/>
      <c r="V594" s="215"/>
    </row>
    <row r="595" spans="1:22" x14ac:dyDescent="0.2">
      <c r="A595" s="211" t="s">
        <v>1352</v>
      </c>
      <c r="B595" s="212" t="s">
        <v>1353</v>
      </c>
      <c r="C595" s="213">
        <v>1</v>
      </c>
      <c r="D595" s="203" t="str">
        <f>RIGHT(All_modules[[#This Row],[Code]], 1)</f>
        <v>1</v>
      </c>
      <c r="E595" s="213">
        <v>20</v>
      </c>
      <c r="F595" s="214" t="s">
        <v>1349</v>
      </c>
      <c r="G595" s="222"/>
      <c r="H595" s="216"/>
      <c r="I595" s="223"/>
      <c r="J595" s="223" t="s">
        <v>128</v>
      </c>
      <c r="K595" s="223"/>
      <c r="L595" s="223"/>
      <c r="M595" s="223"/>
      <c r="N595" s="223"/>
      <c r="O595" s="223"/>
      <c r="P595" s="223"/>
      <c r="Q595" s="223"/>
      <c r="R595" s="254"/>
      <c r="S595" s="219"/>
      <c r="T595" s="202"/>
      <c r="U595" s="220"/>
      <c r="V595" s="215"/>
    </row>
    <row r="596" spans="1:22" x14ac:dyDescent="0.2">
      <c r="A596" s="211" t="s">
        <v>1354</v>
      </c>
      <c r="B596" s="212" t="s">
        <v>1355</v>
      </c>
      <c r="C596" s="213">
        <v>1</v>
      </c>
      <c r="D596" s="203" t="str">
        <f>RIGHT(All_modules[[#This Row],[Code]], 1)</f>
        <v>2</v>
      </c>
      <c r="E596" s="213">
        <v>20</v>
      </c>
      <c r="F596" s="214" t="s">
        <v>1349</v>
      </c>
      <c r="G596" s="222"/>
      <c r="H596" s="216"/>
      <c r="I596" s="223" t="s">
        <v>128</v>
      </c>
      <c r="J596" s="223" t="s">
        <v>128</v>
      </c>
      <c r="K596" s="223"/>
      <c r="L596" s="223"/>
      <c r="M596" s="223"/>
      <c r="N596" s="223"/>
      <c r="O596" s="223"/>
      <c r="P596" s="223"/>
      <c r="Q596" s="223"/>
      <c r="R596" s="254"/>
      <c r="S596" s="219"/>
      <c r="T596" s="202"/>
      <c r="U596" s="220"/>
      <c r="V596" s="215"/>
    </row>
    <row r="597" spans="1:22" x14ac:dyDescent="0.2">
      <c r="A597" s="211" t="s">
        <v>1356</v>
      </c>
      <c r="B597" s="212" t="s">
        <v>1357</v>
      </c>
      <c r="C597" s="213">
        <v>1</v>
      </c>
      <c r="D597" s="203" t="str">
        <f>RIGHT(All_modules[[#This Row],[Code]], 1)</f>
        <v>1</v>
      </c>
      <c r="E597" s="213">
        <v>20</v>
      </c>
      <c r="F597" s="214" t="s">
        <v>1349</v>
      </c>
      <c r="G597" s="222" t="s">
        <v>202</v>
      </c>
      <c r="H597" s="216"/>
      <c r="I597" s="223"/>
      <c r="J597" s="223" t="s">
        <v>128</v>
      </c>
      <c r="K597" s="223"/>
      <c r="L597" s="223"/>
      <c r="M597" s="223" t="s">
        <v>128</v>
      </c>
      <c r="N597" s="223"/>
      <c r="O597" s="223"/>
      <c r="P597" s="223"/>
      <c r="Q597" s="223"/>
      <c r="R597" s="254"/>
      <c r="S597" s="219"/>
      <c r="T597" s="202"/>
      <c r="U597" s="220"/>
      <c r="V597" s="215"/>
    </row>
    <row r="598" spans="1:22" x14ac:dyDescent="0.2">
      <c r="A598" s="211" t="s">
        <v>1358</v>
      </c>
      <c r="B598" s="212" t="s">
        <v>1359</v>
      </c>
      <c r="C598" s="213">
        <v>1</v>
      </c>
      <c r="D598" s="203" t="str">
        <f>RIGHT(All_modules[[#This Row],[Code]], 1)</f>
        <v>1</v>
      </c>
      <c r="E598" s="215">
        <v>20</v>
      </c>
      <c r="F598" s="257" t="s">
        <v>1349</v>
      </c>
      <c r="G598" s="222"/>
      <c r="H598" s="216"/>
      <c r="I598" s="223"/>
      <c r="J598" s="223"/>
      <c r="K598" s="223"/>
      <c r="L598" s="223"/>
      <c r="M598" s="223" t="s">
        <v>128</v>
      </c>
      <c r="N598" s="223"/>
      <c r="O598" s="223"/>
      <c r="P598" s="223"/>
      <c r="Q598" s="223"/>
      <c r="R598" s="254"/>
      <c r="S598" s="219" t="s">
        <v>172</v>
      </c>
      <c r="T598" s="202" t="s">
        <v>345</v>
      </c>
      <c r="U598" s="220"/>
      <c r="V598" s="215"/>
    </row>
    <row r="599" spans="1:22" x14ac:dyDescent="0.2">
      <c r="A599" s="211" t="s">
        <v>1360</v>
      </c>
      <c r="B599" s="212" t="s">
        <v>1361</v>
      </c>
      <c r="C599" s="221">
        <v>1</v>
      </c>
      <c r="D599" s="203" t="str">
        <f>RIGHT(All_modules[[#This Row],[Code]], 1)</f>
        <v>2</v>
      </c>
      <c r="E599" s="215">
        <v>20</v>
      </c>
      <c r="F599" s="257" t="s">
        <v>1349</v>
      </c>
      <c r="G599" s="227"/>
      <c r="H599" s="216"/>
      <c r="I599" s="223"/>
      <c r="J599" s="223"/>
      <c r="K599" s="223"/>
      <c r="L599" s="223" t="s">
        <v>128</v>
      </c>
      <c r="M599" s="223"/>
      <c r="N599" s="223"/>
      <c r="O599" s="223"/>
      <c r="P599" s="223"/>
      <c r="Q599" s="223"/>
      <c r="R599" s="222"/>
      <c r="S599" s="219" t="s">
        <v>260</v>
      </c>
      <c r="T599" s="201"/>
      <c r="U599" s="220"/>
      <c r="V599" s="215"/>
    </row>
    <row r="600" spans="1:22" x14ac:dyDescent="0.2">
      <c r="A600" s="211" t="s">
        <v>1362</v>
      </c>
      <c r="B600" s="212" t="s">
        <v>1363</v>
      </c>
      <c r="C600" s="221">
        <v>1</v>
      </c>
      <c r="D600" s="203" t="str">
        <f>RIGHT(All_modules[[#This Row],[Code]], 1)</f>
        <v>2</v>
      </c>
      <c r="E600" s="215">
        <v>20</v>
      </c>
      <c r="F600" s="257" t="s">
        <v>1349</v>
      </c>
      <c r="G600" s="227"/>
      <c r="H600" s="216"/>
      <c r="I600" s="223"/>
      <c r="J600" s="223"/>
      <c r="K600" s="223"/>
      <c r="L600" s="223"/>
      <c r="M600" s="223" t="s">
        <v>128</v>
      </c>
      <c r="N600" s="223"/>
      <c r="O600" s="223"/>
      <c r="P600" s="223"/>
      <c r="Q600" s="223"/>
      <c r="R600" s="222"/>
      <c r="S600" s="219" t="s">
        <v>146</v>
      </c>
      <c r="T600" s="201" t="s">
        <v>345</v>
      </c>
      <c r="U600" s="220"/>
      <c r="V600" s="215"/>
    </row>
    <row r="601" spans="1:22" x14ac:dyDescent="0.2">
      <c r="A601" s="211" t="s">
        <v>1364</v>
      </c>
      <c r="B601" s="212" t="s">
        <v>1365</v>
      </c>
      <c r="C601" s="221">
        <v>2</v>
      </c>
      <c r="D601" s="203" t="str">
        <f>RIGHT(All_modules[[#This Row],[Code]], 1)</f>
        <v>1</v>
      </c>
      <c r="E601" s="215">
        <v>20</v>
      </c>
      <c r="F601" s="257" t="s">
        <v>1349</v>
      </c>
      <c r="G601" s="227"/>
      <c r="H601" s="216"/>
      <c r="I601" s="223"/>
      <c r="J601" s="223"/>
      <c r="K601" s="223"/>
      <c r="L601" s="223"/>
      <c r="M601" s="223" t="s">
        <v>128</v>
      </c>
      <c r="N601" s="223"/>
      <c r="O601" s="223"/>
      <c r="P601" s="223"/>
      <c r="Q601" s="223"/>
      <c r="R601" s="222"/>
      <c r="S601" s="219" t="s">
        <v>146</v>
      </c>
      <c r="T601" s="201"/>
      <c r="U601" s="220"/>
      <c r="V601" s="215"/>
    </row>
    <row r="602" spans="1:22" x14ac:dyDescent="0.2">
      <c r="A602" s="211" t="s">
        <v>1366</v>
      </c>
      <c r="B602" s="212" t="s">
        <v>1367</v>
      </c>
      <c r="C602" s="221">
        <v>2</v>
      </c>
      <c r="D602" s="203" t="str">
        <f>RIGHT(All_modules[[#This Row],[Code]], 1)</f>
        <v>2</v>
      </c>
      <c r="E602" s="215">
        <v>20</v>
      </c>
      <c r="F602" s="257" t="s">
        <v>1349</v>
      </c>
      <c r="G602" s="227" t="s">
        <v>202</v>
      </c>
      <c r="H602" s="216"/>
      <c r="I602" s="223"/>
      <c r="J602" s="223" t="s">
        <v>128</v>
      </c>
      <c r="K602" s="223"/>
      <c r="L602" s="223"/>
      <c r="M602" s="223"/>
      <c r="N602" s="223"/>
      <c r="O602" s="223"/>
      <c r="P602" s="223"/>
      <c r="Q602" s="223"/>
      <c r="R602" s="222"/>
      <c r="S602" s="219"/>
      <c r="T602" s="201"/>
      <c r="U602" s="220"/>
      <c r="V602" s="215"/>
    </row>
    <row r="603" spans="1:22" x14ac:dyDescent="0.2">
      <c r="A603" s="211" t="s">
        <v>1368</v>
      </c>
      <c r="B603" s="212" t="s">
        <v>1369</v>
      </c>
      <c r="C603" s="221">
        <v>2</v>
      </c>
      <c r="D603" s="203" t="str">
        <f>RIGHT(All_modules[[#This Row],[Code]], 1)</f>
        <v>1</v>
      </c>
      <c r="E603" s="215">
        <v>20</v>
      </c>
      <c r="F603" s="257" t="s">
        <v>1349</v>
      </c>
      <c r="G603" s="227"/>
      <c r="H603" s="216"/>
      <c r="I603" s="223"/>
      <c r="J603" s="223" t="s">
        <v>128</v>
      </c>
      <c r="K603" s="223"/>
      <c r="L603" s="223"/>
      <c r="M603" s="223"/>
      <c r="N603" s="223"/>
      <c r="O603" s="223"/>
      <c r="P603" s="223"/>
      <c r="Q603" s="223"/>
      <c r="R603" s="222"/>
      <c r="S603" s="219"/>
      <c r="T603" s="201"/>
      <c r="U603" s="220"/>
      <c r="V603" s="215"/>
    </row>
    <row r="604" spans="1:22" x14ac:dyDescent="0.2">
      <c r="A604" s="211" t="s">
        <v>1370</v>
      </c>
      <c r="B604" s="212" t="s">
        <v>1371</v>
      </c>
      <c r="C604" s="221">
        <v>2</v>
      </c>
      <c r="D604" s="203" t="str">
        <f>RIGHT(All_modules[[#This Row],[Code]], 1)</f>
        <v>1</v>
      </c>
      <c r="E604" s="215">
        <v>20</v>
      </c>
      <c r="F604" s="257" t="s">
        <v>1349</v>
      </c>
      <c r="G604" s="227"/>
      <c r="H604" s="216"/>
      <c r="I604" s="223"/>
      <c r="J604" s="223"/>
      <c r="K604" s="223"/>
      <c r="L604" s="223"/>
      <c r="M604" s="223"/>
      <c r="N604" s="223"/>
      <c r="O604" s="223"/>
      <c r="P604" s="223" t="s">
        <v>128</v>
      </c>
      <c r="Q604" s="223"/>
      <c r="R604" s="222"/>
      <c r="S604" s="219" t="s">
        <v>274</v>
      </c>
      <c r="T604" s="201" t="s">
        <v>345</v>
      </c>
      <c r="U604" s="220"/>
      <c r="V604" s="215" t="s">
        <v>393</v>
      </c>
    </row>
    <row r="605" spans="1:22" x14ac:dyDescent="0.2">
      <c r="A605" s="211" t="s">
        <v>1372</v>
      </c>
      <c r="B605" s="212" t="s">
        <v>1373</v>
      </c>
      <c r="C605" s="221">
        <v>2</v>
      </c>
      <c r="D605" s="203" t="str">
        <f>RIGHT(All_modules[[#This Row],[Code]], 1)</f>
        <v>1</v>
      </c>
      <c r="E605" s="215">
        <v>20</v>
      </c>
      <c r="F605" s="257" t="s">
        <v>1349</v>
      </c>
      <c r="G605" s="227"/>
      <c r="H605" s="216"/>
      <c r="I605" s="223"/>
      <c r="J605" s="223"/>
      <c r="K605" s="223"/>
      <c r="L605" s="223" t="s">
        <v>128</v>
      </c>
      <c r="M605" s="223" t="s">
        <v>128</v>
      </c>
      <c r="N605" s="223"/>
      <c r="O605" s="223"/>
      <c r="P605" s="223"/>
      <c r="Q605" s="223"/>
      <c r="R605" s="222"/>
      <c r="S605" s="219"/>
      <c r="T605" s="201"/>
      <c r="U605" s="220"/>
      <c r="V605" s="215"/>
    </row>
    <row r="606" spans="1:22" x14ac:dyDescent="0.2">
      <c r="A606" s="211" t="s">
        <v>1374</v>
      </c>
      <c r="B606" s="212" t="s">
        <v>1375</v>
      </c>
      <c r="C606" s="221">
        <v>2</v>
      </c>
      <c r="D606" s="203" t="str">
        <f>RIGHT(All_modules[[#This Row],[Code]], 1)</f>
        <v>1</v>
      </c>
      <c r="E606" s="215">
        <v>20</v>
      </c>
      <c r="F606" s="257" t="s">
        <v>1349</v>
      </c>
      <c r="G606" s="227"/>
      <c r="H606" s="216"/>
      <c r="I606" s="223"/>
      <c r="J606" s="223"/>
      <c r="K606" s="223"/>
      <c r="L606" s="223" t="s">
        <v>128</v>
      </c>
      <c r="M606" s="223"/>
      <c r="N606" s="223"/>
      <c r="O606" s="223"/>
      <c r="P606" s="223"/>
      <c r="Q606" s="223"/>
      <c r="R606" s="222"/>
      <c r="S606" s="219" t="s">
        <v>232</v>
      </c>
      <c r="T606" s="201"/>
      <c r="U606" s="220"/>
      <c r="V606" s="215"/>
    </row>
    <row r="607" spans="1:22" x14ac:dyDescent="0.2">
      <c r="A607" s="211" t="s">
        <v>1376</v>
      </c>
      <c r="B607" s="212" t="s">
        <v>1377</v>
      </c>
      <c r="C607" s="221">
        <v>2</v>
      </c>
      <c r="D607" s="203" t="str">
        <f>RIGHT(All_modules[[#This Row],[Code]], 1)</f>
        <v>2</v>
      </c>
      <c r="E607" s="215">
        <v>20</v>
      </c>
      <c r="F607" s="257" t="s">
        <v>1349</v>
      </c>
      <c r="G607" s="227"/>
      <c r="H607" s="216"/>
      <c r="I607" s="223"/>
      <c r="J607" s="223"/>
      <c r="K607" s="223"/>
      <c r="L607" s="223"/>
      <c r="M607" s="223" t="s">
        <v>128</v>
      </c>
      <c r="N607" s="223"/>
      <c r="O607" s="223"/>
      <c r="P607" s="223"/>
      <c r="Q607" s="223"/>
      <c r="R607" s="222"/>
      <c r="S607" s="219"/>
      <c r="T607" s="201"/>
      <c r="U607" s="220"/>
      <c r="V607" s="215"/>
    </row>
    <row r="608" spans="1:22" x14ac:dyDescent="0.2">
      <c r="A608" s="211" t="s">
        <v>1378</v>
      </c>
      <c r="B608" s="212" t="s">
        <v>1379</v>
      </c>
      <c r="C608" s="221">
        <v>2</v>
      </c>
      <c r="D608" s="203" t="str">
        <f>RIGHT(All_modules[[#This Row],[Code]], 1)</f>
        <v>2</v>
      </c>
      <c r="E608" s="215">
        <v>20</v>
      </c>
      <c r="F608" s="257" t="s">
        <v>1349</v>
      </c>
      <c r="G608" s="227"/>
      <c r="H608" s="216"/>
      <c r="I608" s="223"/>
      <c r="J608" s="223"/>
      <c r="K608" s="223"/>
      <c r="L608" s="223" t="s">
        <v>128</v>
      </c>
      <c r="M608" s="223"/>
      <c r="N608" s="223"/>
      <c r="O608" s="223"/>
      <c r="P608" s="223"/>
      <c r="Q608" s="223"/>
      <c r="R608" s="222"/>
      <c r="S608" s="219" t="s">
        <v>260</v>
      </c>
      <c r="T608" s="201"/>
      <c r="U608" s="220"/>
      <c r="V608" s="215"/>
    </row>
    <row r="609" spans="1:22" x14ac:dyDescent="0.2">
      <c r="A609" s="211" t="s">
        <v>1378</v>
      </c>
      <c r="B609" s="212" t="s">
        <v>1379</v>
      </c>
      <c r="C609" s="221">
        <v>2</v>
      </c>
      <c r="D609" s="203" t="str">
        <f>RIGHT(All_modules[[#This Row],[Code]], 1)</f>
        <v>2</v>
      </c>
      <c r="E609" s="215">
        <v>20</v>
      </c>
      <c r="F609" s="257" t="s">
        <v>1349</v>
      </c>
      <c r="G609" s="227" t="s">
        <v>202</v>
      </c>
      <c r="H609" s="216"/>
      <c r="I609" s="223"/>
      <c r="J609" s="223"/>
      <c r="K609" s="223"/>
      <c r="L609" s="223" t="s">
        <v>128</v>
      </c>
      <c r="M609" s="223"/>
      <c r="N609" s="223"/>
      <c r="O609" s="223"/>
      <c r="P609" s="223"/>
      <c r="Q609" s="223"/>
      <c r="R609" s="222"/>
      <c r="S609" s="219"/>
      <c r="T609" s="201"/>
      <c r="U609" s="220"/>
      <c r="V609" s="215"/>
    </row>
    <row r="610" spans="1:22" x14ac:dyDescent="0.2">
      <c r="A610" s="211" t="s">
        <v>1380</v>
      </c>
      <c r="B610" s="212" t="s">
        <v>1381</v>
      </c>
      <c r="C610" s="221">
        <v>2</v>
      </c>
      <c r="D610" s="203" t="str">
        <f>RIGHT(All_modules[[#This Row],[Code]], 1)</f>
        <v>1</v>
      </c>
      <c r="E610" s="215">
        <v>20</v>
      </c>
      <c r="F610" s="257" t="s">
        <v>1349</v>
      </c>
      <c r="G610" s="227"/>
      <c r="H610" s="216"/>
      <c r="I610" s="223"/>
      <c r="J610" s="223"/>
      <c r="K610" s="223"/>
      <c r="L610" s="223" t="s">
        <v>128</v>
      </c>
      <c r="M610" s="223"/>
      <c r="N610" s="223"/>
      <c r="O610" s="223"/>
      <c r="P610" s="223"/>
      <c r="Q610" s="223"/>
      <c r="R610" s="222"/>
      <c r="S610" s="219" t="s">
        <v>259</v>
      </c>
      <c r="T610" s="201"/>
      <c r="U610" s="220"/>
      <c r="V610" s="215"/>
    </row>
    <row r="611" spans="1:22" x14ac:dyDescent="0.2">
      <c r="A611" s="211" t="s">
        <v>1382</v>
      </c>
      <c r="B611" s="212" t="s">
        <v>1383</v>
      </c>
      <c r="C611" s="213">
        <v>2</v>
      </c>
      <c r="D611" s="203" t="str">
        <f>RIGHT(All_modules[[#This Row],[Code]], 1)</f>
        <v>2</v>
      </c>
      <c r="E611" s="213">
        <v>20</v>
      </c>
      <c r="F611" s="214" t="s">
        <v>1349</v>
      </c>
      <c r="G611" s="222"/>
      <c r="H611" s="216"/>
      <c r="I611" s="223"/>
      <c r="J611" s="223"/>
      <c r="K611" s="223"/>
      <c r="L611" s="223" t="s">
        <v>128</v>
      </c>
      <c r="M611" s="223"/>
      <c r="N611" s="223"/>
      <c r="O611" s="223"/>
      <c r="P611" s="223"/>
      <c r="Q611" s="223"/>
      <c r="R611" s="254"/>
      <c r="S611" s="219" t="s">
        <v>345</v>
      </c>
      <c r="T611" s="202" t="s">
        <v>387</v>
      </c>
      <c r="U611" s="220"/>
      <c r="V611" s="215"/>
    </row>
    <row r="612" spans="1:22" x14ac:dyDescent="0.2">
      <c r="A612" s="228" t="s">
        <v>1384</v>
      </c>
      <c r="B612" s="229" t="s">
        <v>1385</v>
      </c>
      <c r="C612" s="213">
        <v>3</v>
      </c>
      <c r="D612" s="203" t="str">
        <f>RIGHT(All_modules[[#This Row],[Code]], 1)</f>
        <v>2</v>
      </c>
      <c r="E612" s="213">
        <v>20</v>
      </c>
      <c r="F612" s="214" t="s">
        <v>1349</v>
      </c>
      <c r="G612" s="222"/>
      <c r="H612" s="216"/>
      <c r="I612" s="223"/>
      <c r="J612" s="223"/>
      <c r="K612" s="223" t="s">
        <v>128</v>
      </c>
      <c r="L612" s="223"/>
      <c r="M612" s="223"/>
      <c r="N612" s="223"/>
      <c r="O612" s="223"/>
      <c r="P612" s="223"/>
      <c r="Q612" s="223"/>
      <c r="R612" s="254"/>
      <c r="S612" s="219" t="s">
        <v>265</v>
      </c>
      <c r="T612" s="202"/>
      <c r="U612" s="220"/>
      <c r="V612" s="215"/>
    </row>
    <row r="613" spans="1:22" x14ac:dyDescent="0.2">
      <c r="A613" s="211" t="s">
        <v>1386</v>
      </c>
      <c r="B613" s="212" t="s">
        <v>1387</v>
      </c>
      <c r="C613" s="213">
        <v>3</v>
      </c>
      <c r="D613" s="203" t="str">
        <f>RIGHT(All_modules[[#This Row],[Code]], 1)</f>
        <v>1</v>
      </c>
      <c r="E613" s="213">
        <v>20</v>
      </c>
      <c r="F613" s="214" t="s">
        <v>1349</v>
      </c>
      <c r="G613" s="215"/>
      <c r="H613" s="231"/>
      <c r="I613" s="217"/>
      <c r="J613" s="217"/>
      <c r="K613" s="217"/>
      <c r="L613" s="217"/>
      <c r="M613" s="217"/>
      <c r="N613" s="217"/>
      <c r="O613" s="217"/>
      <c r="P613" s="217" t="s">
        <v>128</v>
      </c>
      <c r="Q613" s="217"/>
      <c r="R613" s="213"/>
      <c r="S613" s="219" t="s">
        <v>274</v>
      </c>
      <c r="T613" s="202"/>
      <c r="U613" s="220"/>
      <c r="V613" s="215"/>
    </row>
    <row r="614" spans="1:22" x14ac:dyDescent="0.2">
      <c r="A614" s="228" t="s">
        <v>1388</v>
      </c>
      <c r="B614" s="229" t="s">
        <v>1389</v>
      </c>
      <c r="C614" s="213">
        <v>3</v>
      </c>
      <c r="D614" s="203" t="str">
        <f>RIGHT(All_modules[[#This Row],[Code]], 1)</f>
        <v>2</v>
      </c>
      <c r="E614" s="213">
        <v>20</v>
      </c>
      <c r="F614" s="214" t="s">
        <v>1349</v>
      </c>
      <c r="G614" s="222"/>
      <c r="H614" s="216"/>
      <c r="I614" s="223"/>
      <c r="J614" s="223"/>
      <c r="K614" s="223"/>
      <c r="L614" s="223" t="s">
        <v>128</v>
      </c>
      <c r="M614" s="223" t="s">
        <v>128</v>
      </c>
      <c r="N614" s="223"/>
      <c r="O614" s="223"/>
      <c r="P614" s="223"/>
      <c r="Q614" s="223"/>
      <c r="R614" s="254"/>
      <c r="S614" s="219"/>
      <c r="T614" s="202"/>
      <c r="U614" s="220"/>
      <c r="V614" s="215"/>
    </row>
    <row r="615" spans="1:22" x14ac:dyDescent="0.2">
      <c r="A615" s="228" t="s">
        <v>1390</v>
      </c>
      <c r="B615" s="229" t="s">
        <v>1391</v>
      </c>
      <c r="C615" s="221">
        <v>3</v>
      </c>
      <c r="D615" s="203" t="str">
        <f>RIGHT(All_modules[[#This Row],[Code]], 1)</f>
        <v>2</v>
      </c>
      <c r="E615" s="215">
        <v>20</v>
      </c>
      <c r="F615" s="214" t="s">
        <v>1349</v>
      </c>
      <c r="G615" s="222"/>
      <c r="H615" s="216"/>
      <c r="I615" s="223"/>
      <c r="J615" s="223"/>
      <c r="K615" s="223" t="s">
        <v>128</v>
      </c>
      <c r="L615" s="223"/>
      <c r="M615" s="223"/>
      <c r="N615" s="223"/>
      <c r="O615" s="223"/>
      <c r="P615" s="223"/>
      <c r="Q615" s="223"/>
      <c r="R615" s="222"/>
      <c r="S615" s="219" t="s">
        <v>387</v>
      </c>
      <c r="T615" s="201" t="s">
        <v>374</v>
      </c>
      <c r="U615" s="220"/>
      <c r="V615" s="215"/>
    </row>
    <row r="616" spans="1:22" x14ac:dyDescent="0.2">
      <c r="A616" s="211" t="s">
        <v>1392</v>
      </c>
      <c r="B616" s="212" t="s">
        <v>1393</v>
      </c>
      <c r="C616" s="213">
        <v>3</v>
      </c>
      <c r="D616" s="203" t="str">
        <f>RIGHT(All_modules[[#This Row],[Code]], 1)</f>
        <v>1</v>
      </c>
      <c r="E616" s="213">
        <v>20</v>
      </c>
      <c r="F616" s="214" t="s">
        <v>1349</v>
      </c>
      <c r="G616" s="222"/>
      <c r="H616" s="216"/>
      <c r="I616" s="223"/>
      <c r="J616" s="223"/>
      <c r="K616" s="223"/>
      <c r="L616" s="223"/>
      <c r="M616" s="223"/>
      <c r="N616" s="223"/>
      <c r="O616" s="223" t="s">
        <v>128</v>
      </c>
      <c r="P616" s="223"/>
      <c r="Q616" s="223"/>
      <c r="R616" s="254"/>
      <c r="S616" s="219"/>
      <c r="T616" s="202"/>
      <c r="U616" s="220"/>
      <c r="V616" s="215"/>
    </row>
    <row r="617" spans="1:22" x14ac:dyDescent="0.2">
      <c r="A617" s="211" t="s">
        <v>1394</v>
      </c>
      <c r="B617" s="212" t="s">
        <v>1395</v>
      </c>
      <c r="C617" s="213">
        <v>3</v>
      </c>
      <c r="D617" s="203" t="str">
        <f>RIGHT(All_modules[[#This Row],[Code]], 1)</f>
        <v>1</v>
      </c>
      <c r="E617" s="213">
        <v>20</v>
      </c>
      <c r="F617" s="214" t="s">
        <v>1349</v>
      </c>
      <c r="G617" s="222"/>
      <c r="H617" s="216"/>
      <c r="I617" s="223"/>
      <c r="J617" s="223"/>
      <c r="K617" s="223"/>
      <c r="L617" s="223" t="s">
        <v>128</v>
      </c>
      <c r="M617" s="223" t="s">
        <v>128</v>
      </c>
      <c r="N617" s="223"/>
      <c r="O617" s="223"/>
      <c r="P617" s="223"/>
      <c r="Q617" s="223"/>
      <c r="R617" s="254"/>
      <c r="S617" s="219"/>
      <c r="T617" s="202"/>
      <c r="U617" s="220"/>
      <c r="V617" s="215"/>
    </row>
    <row r="618" spans="1:22" x14ac:dyDescent="0.2">
      <c r="A618" s="211" t="s">
        <v>1396</v>
      </c>
      <c r="B618" s="212" t="s">
        <v>1397</v>
      </c>
      <c r="C618" s="213">
        <v>3</v>
      </c>
      <c r="D618" s="203" t="str">
        <f>RIGHT(All_modules[[#This Row],[Code]], 1)</f>
        <v>2</v>
      </c>
      <c r="E618" s="213">
        <v>20</v>
      </c>
      <c r="F618" s="214" t="s">
        <v>1349</v>
      </c>
      <c r="G618" s="222"/>
      <c r="H618" s="216"/>
      <c r="I618" s="223"/>
      <c r="J618" s="223"/>
      <c r="K618" s="223" t="s">
        <v>128</v>
      </c>
      <c r="L618" s="223" t="s">
        <v>128</v>
      </c>
      <c r="M618" s="223"/>
      <c r="N618" s="223"/>
      <c r="O618" s="223"/>
      <c r="P618" s="223"/>
      <c r="Q618" s="223"/>
      <c r="R618" s="254"/>
      <c r="S618" s="219"/>
      <c r="T618" s="202"/>
      <c r="U618" s="220"/>
      <c r="V618" s="215"/>
    </row>
    <row r="619" spans="1:22" x14ac:dyDescent="0.2">
      <c r="A619" s="211" t="s">
        <v>1398</v>
      </c>
      <c r="B619" s="212" t="s">
        <v>1399</v>
      </c>
      <c r="C619" s="213">
        <v>3</v>
      </c>
      <c r="D619" s="203" t="str">
        <f>RIGHT(All_modules[[#This Row],[Code]], 1)</f>
        <v>1</v>
      </c>
      <c r="E619" s="213">
        <v>20</v>
      </c>
      <c r="F619" s="214" t="s">
        <v>1349</v>
      </c>
      <c r="G619" s="222"/>
      <c r="H619" s="216"/>
      <c r="I619" s="223" t="s">
        <v>128</v>
      </c>
      <c r="J619" s="223"/>
      <c r="K619" s="223"/>
      <c r="L619" s="223" t="s">
        <v>128</v>
      </c>
      <c r="M619" s="223"/>
      <c r="N619" s="223"/>
      <c r="O619" s="223"/>
      <c r="P619" s="223"/>
      <c r="Q619" s="223"/>
      <c r="R619" s="224"/>
      <c r="S619" s="219" t="s">
        <v>232</v>
      </c>
      <c r="T619" s="218"/>
      <c r="U619" s="220"/>
      <c r="V619" s="215"/>
    </row>
    <row r="620" spans="1:22" x14ac:dyDescent="0.2">
      <c r="A620" s="211" t="s">
        <v>1400</v>
      </c>
      <c r="B620" s="212" t="s">
        <v>1401</v>
      </c>
      <c r="C620" s="221">
        <v>3</v>
      </c>
      <c r="D620" s="203" t="str">
        <f>RIGHT(All_modules[[#This Row],[Code]], 1)</f>
        <v>2</v>
      </c>
      <c r="E620" s="213">
        <v>20</v>
      </c>
      <c r="F620" s="214" t="s">
        <v>1349</v>
      </c>
      <c r="G620" s="222"/>
      <c r="H620" s="216"/>
      <c r="I620" s="223"/>
      <c r="J620" s="223" t="s">
        <v>128</v>
      </c>
      <c r="K620" s="223"/>
      <c r="L620" s="223"/>
      <c r="M620" s="223"/>
      <c r="N620" s="223"/>
      <c r="O620" s="223"/>
      <c r="P620" s="223"/>
      <c r="Q620" s="223"/>
      <c r="R620" s="222"/>
      <c r="S620" s="219" t="s">
        <v>206</v>
      </c>
      <c r="T620" s="201" t="s">
        <v>172</v>
      </c>
      <c r="U620" s="220"/>
      <c r="V620" s="215"/>
    </row>
    <row r="621" spans="1:22" x14ac:dyDescent="0.2">
      <c r="A621" s="211" t="s">
        <v>1402</v>
      </c>
      <c r="B621" s="212" t="s">
        <v>1403</v>
      </c>
      <c r="C621" s="213">
        <v>3</v>
      </c>
      <c r="D621" s="203" t="str">
        <f>RIGHT(All_modules[[#This Row],[Code]], 1)</f>
        <v>1</v>
      </c>
      <c r="E621" s="213">
        <v>20</v>
      </c>
      <c r="F621" s="214" t="s">
        <v>1349</v>
      </c>
      <c r="G621" s="222"/>
      <c r="H621" s="216"/>
      <c r="I621" s="223"/>
      <c r="J621" s="223"/>
      <c r="K621" s="223"/>
      <c r="L621" s="223"/>
      <c r="M621" s="223"/>
      <c r="N621" s="223" t="s">
        <v>128</v>
      </c>
      <c r="O621" s="223"/>
      <c r="P621" s="223"/>
      <c r="Q621" s="223"/>
      <c r="R621" s="224"/>
      <c r="S621" s="219" t="s">
        <v>134</v>
      </c>
      <c r="T621" s="218"/>
      <c r="U621" s="220"/>
      <c r="V621" s="215"/>
    </row>
    <row r="622" spans="1:22" x14ac:dyDescent="0.2">
      <c r="A622" s="211" t="s">
        <v>1404</v>
      </c>
      <c r="B622" s="212" t="s">
        <v>1405</v>
      </c>
      <c r="C622" s="213">
        <v>1</v>
      </c>
      <c r="D622" s="203" t="str">
        <f>RIGHT(All_modules[[#This Row],[Code]], 1)</f>
        <v>2</v>
      </c>
      <c r="E622" s="213">
        <v>20</v>
      </c>
      <c r="F622" s="214" t="s">
        <v>1406</v>
      </c>
      <c r="G622" s="222"/>
      <c r="H622" s="216"/>
      <c r="I622" s="223"/>
      <c r="J622" s="223"/>
      <c r="K622" s="223"/>
      <c r="L622" s="223"/>
      <c r="M622" s="223"/>
      <c r="N622" s="223"/>
      <c r="O622" s="223" t="s">
        <v>128</v>
      </c>
      <c r="P622" s="223"/>
      <c r="Q622" s="223"/>
      <c r="R622" s="224"/>
      <c r="S622" s="219" t="s">
        <v>143</v>
      </c>
      <c r="T622" s="218" t="s">
        <v>134</v>
      </c>
      <c r="U622" s="220"/>
      <c r="V622" s="215"/>
    </row>
    <row r="623" spans="1:22" x14ac:dyDescent="0.2">
      <c r="A623" s="211" t="s">
        <v>1407</v>
      </c>
      <c r="B623" s="212" t="s">
        <v>1408</v>
      </c>
      <c r="C623" s="213">
        <v>1</v>
      </c>
      <c r="D623" s="203" t="str">
        <f>RIGHT(All_modules[[#This Row],[Code]], 1)</f>
        <v>1</v>
      </c>
      <c r="E623" s="213">
        <v>20</v>
      </c>
      <c r="F623" s="214" t="s">
        <v>1406</v>
      </c>
      <c r="G623" s="222"/>
      <c r="H623" s="216"/>
      <c r="I623" s="223"/>
      <c r="J623" s="223" t="s">
        <v>128</v>
      </c>
      <c r="K623" s="223"/>
      <c r="L623" s="223"/>
      <c r="M623" s="223"/>
      <c r="N623" s="223"/>
      <c r="O623" s="223"/>
      <c r="P623" s="223"/>
      <c r="Q623" s="223"/>
      <c r="R623" s="224"/>
      <c r="S623" s="219" t="s">
        <v>345</v>
      </c>
      <c r="T623" s="218"/>
      <c r="U623" s="220"/>
      <c r="V623" s="215"/>
    </row>
    <row r="624" spans="1:22" x14ac:dyDescent="0.2">
      <c r="A624" s="211" t="s">
        <v>1409</v>
      </c>
      <c r="B624" s="212" t="s">
        <v>1410</v>
      </c>
      <c r="C624" s="213">
        <v>1</v>
      </c>
      <c r="D624" s="203" t="str">
        <f>RIGHT(All_modules[[#This Row],[Code]], 1)</f>
        <v>2</v>
      </c>
      <c r="E624" s="213">
        <v>10</v>
      </c>
      <c r="F624" s="214" t="s">
        <v>1406</v>
      </c>
      <c r="G624" s="222"/>
      <c r="H624" s="216"/>
      <c r="I624" s="223"/>
      <c r="J624" s="223" t="s">
        <v>128</v>
      </c>
      <c r="K624" s="223"/>
      <c r="L624" s="223"/>
      <c r="M624" s="223"/>
      <c r="N624" s="223"/>
      <c r="O624" s="223"/>
      <c r="P624" s="223"/>
      <c r="Q624" s="223"/>
      <c r="R624" s="224"/>
      <c r="S624" s="219"/>
      <c r="T624" s="218"/>
      <c r="U624" s="220"/>
      <c r="V624" s="215" t="s">
        <v>1411</v>
      </c>
    </row>
    <row r="625" spans="1:22" x14ac:dyDescent="0.2">
      <c r="A625" s="211" t="s">
        <v>1412</v>
      </c>
      <c r="B625" s="212" t="s">
        <v>1413</v>
      </c>
      <c r="C625" s="213">
        <v>1</v>
      </c>
      <c r="D625" s="203" t="str">
        <f>RIGHT(All_modules[[#This Row],[Code]], 1)</f>
        <v>2</v>
      </c>
      <c r="E625" s="213">
        <v>20</v>
      </c>
      <c r="F625" s="214" t="s">
        <v>1406</v>
      </c>
      <c r="G625" s="222"/>
      <c r="H625" s="216"/>
      <c r="I625" s="223"/>
      <c r="J625" s="223" t="s">
        <v>128</v>
      </c>
      <c r="K625" s="223"/>
      <c r="L625" s="223"/>
      <c r="M625" s="223"/>
      <c r="N625" s="223"/>
      <c r="O625" s="223"/>
      <c r="P625" s="223"/>
      <c r="Q625" s="223"/>
      <c r="R625" s="224"/>
      <c r="S625" s="219"/>
      <c r="T625" s="218"/>
      <c r="U625" s="220"/>
      <c r="V625" s="215"/>
    </row>
    <row r="626" spans="1:22" x14ac:dyDescent="0.2">
      <c r="A626" s="211" t="s">
        <v>1414</v>
      </c>
      <c r="B626" s="212" t="s">
        <v>1415</v>
      </c>
      <c r="C626" s="221">
        <v>2</v>
      </c>
      <c r="D626" s="203" t="str">
        <f>RIGHT(All_modules[[#This Row],[Code]], 1)</f>
        <v>2</v>
      </c>
      <c r="E626" s="213">
        <v>20</v>
      </c>
      <c r="F626" s="214" t="s">
        <v>1406</v>
      </c>
      <c r="G626" s="222"/>
      <c r="H626" s="216"/>
      <c r="I626" s="223"/>
      <c r="J626" s="223" t="s">
        <v>128</v>
      </c>
      <c r="K626" s="223"/>
      <c r="L626" s="223"/>
      <c r="M626" s="223"/>
      <c r="N626" s="223"/>
      <c r="O626" s="223"/>
      <c r="P626" s="223"/>
      <c r="Q626" s="223"/>
      <c r="R626" s="222"/>
      <c r="S626" s="219"/>
      <c r="T626" s="201"/>
      <c r="U626" s="220"/>
      <c r="V626" s="215"/>
    </row>
    <row r="627" spans="1:22" x14ac:dyDescent="0.2">
      <c r="A627" s="211" t="s">
        <v>1416</v>
      </c>
      <c r="B627" s="212" t="s">
        <v>1417</v>
      </c>
      <c r="C627" s="213">
        <v>2</v>
      </c>
      <c r="D627" s="203" t="str">
        <f>RIGHT(All_modules[[#This Row],[Code]], 1)</f>
        <v>1</v>
      </c>
      <c r="E627" s="213">
        <v>20</v>
      </c>
      <c r="F627" s="214" t="s">
        <v>1406</v>
      </c>
      <c r="G627" s="215"/>
      <c r="H627" s="231"/>
      <c r="I627" s="217"/>
      <c r="J627" s="217" t="s">
        <v>128</v>
      </c>
      <c r="K627" s="217"/>
      <c r="L627" s="217"/>
      <c r="M627" s="217"/>
      <c r="N627" s="217"/>
      <c r="O627" s="217"/>
      <c r="P627" s="217"/>
      <c r="Q627" s="217"/>
      <c r="R627" s="218"/>
      <c r="S627" s="219"/>
      <c r="T627" s="218"/>
      <c r="U627" s="220"/>
      <c r="V627" s="215"/>
    </row>
    <row r="628" spans="1:22" x14ac:dyDescent="0.2">
      <c r="A628" s="211" t="s">
        <v>1418</v>
      </c>
      <c r="B628" s="212" t="s">
        <v>1413</v>
      </c>
      <c r="C628" s="213">
        <v>2</v>
      </c>
      <c r="D628" s="203" t="str">
        <f>RIGHT(All_modules[[#This Row],[Code]], 1)</f>
        <v>2</v>
      </c>
      <c r="E628" s="213">
        <v>20</v>
      </c>
      <c r="F628" s="214" t="s">
        <v>1406</v>
      </c>
      <c r="G628" s="222"/>
      <c r="H628" s="216"/>
      <c r="I628" s="223"/>
      <c r="J628" s="223" t="s">
        <v>128</v>
      </c>
      <c r="K628" s="223"/>
      <c r="L628" s="223"/>
      <c r="M628" s="223"/>
      <c r="N628" s="223"/>
      <c r="O628" s="223"/>
      <c r="P628" s="223"/>
      <c r="Q628" s="223"/>
      <c r="R628" s="224"/>
      <c r="S628" s="219"/>
      <c r="T628" s="218"/>
      <c r="U628" s="220"/>
      <c r="V628" s="215"/>
    </row>
    <row r="629" spans="1:22" ht="16" x14ac:dyDescent="0.2">
      <c r="A629" s="211" t="s">
        <v>1419</v>
      </c>
      <c r="B629" s="258" t="s">
        <v>1420</v>
      </c>
      <c r="C629" s="213">
        <v>2</v>
      </c>
      <c r="D629" s="203" t="str">
        <f>RIGHT(All_modules[[#This Row],[Code]], 1)</f>
        <v>1</v>
      </c>
      <c r="E629" s="213">
        <v>20</v>
      </c>
      <c r="F629" s="214" t="s">
        <v>1406</v>
      </c>
      <c r="G629" s="222" t="s">
        <v>202</v>
      </c>
      <c r="H629" s="216"/>
      <c r="I629" s="223"/>
      <c r="J629" s="223"/>
      <c r="K629" s="223"/>
      <c r="L629" s="223"/>
      <c r="M629" s="223" t="s">
        <v>128</v>
      </c>
      <c r="N629" s="223"/>
      <c r="O629" s="223"/>
      <c r="P629" s="223"/>
      <c r="Q629" s="223"/>
      <c r="R629" s="224"/>
      <c r="S629" s="219"/>
      <c r="T629" s="218"/>
      <c r="U629" s="220"/>
      <c r="V629" s="215"/>
    </row>
    <row r="630" spans="1:22" x14ac:dyDescent="0.2">
      <c r="A630" s="211" t="s">
        <v>1421</v>
      </c>
      <c r="B630" s="212" t="s">
        <v>1422</v>
      </c>
      <c r="C630" s="221">
        <v>3</v>
      </c>
      <c r="D630" s="203" t="str">
        <f>RIGHT(All_modules[[#This Row],[Code]], 1)</f>
        <v>2</v>
      </c>
      <c r="E630" s="213">
        <v>20</v>
      </c>
      <c r="F630" s="214" t="s">
        <v>1406</v>
      </c>
      <c r="G630" s="222"/>
      <c r="H630" s="216"/>
      <c r="I630" s="223"/>
      <c r="J630" s="223" t="s">
        <v>128</v>
      </c>
      <c r="K630" s="223"/>
      <c r="L630" s="223" t="s">
        <v>128</v>
      </c>
      <c r="M630" s="223"/>
      <c r="N630" s="223"/>
      <c r="O630" s="223"/>
      <c r="P630" s="223"/>
      <c r="Q630" s="223"/>
      <c r="R630" s="222"/>
      <c r="S630" s="219" t="s">
        <v>260</v>
      </c>
      <c r="T630" s="201"/>
      <c r="U630" s="220"/>
      <c r="V630" s="215"/>
    </row>
    <row r="631" spans="1:22" x14ac:dyDescent="0.2">
      <c r="A631" s="211" t="s">
        <v>1423</v>
      </c>
      <c r="B631" s="212" t="s">
        <v>1424</v>
      </c>
      <c r="C631" s="221">
        <v>3</v>
      </c>
      <c r="D631" s="203" t="str">
        <f>RIGHT(All_modules[[#This Row],[Code]], 1)</f>
        <v>2</v>
      </c>
      <c r="E631" s="215">
        <v>20</v>
      </c>
      <c r="F631" s="214" t="s">
        <v>1406</v>
      </c>
      <c r="G631" s="227"/>
      <c r="H631" s="216"/>
      <c r="I631" s="223"/>
      <c r="J631" s="223" t="s">
        <v>128</v>
      </c>
      <c r="K631" s="223"/>
      <c r="L631" s="223"/>
      <c r="M631" s="223"/>
      <c r="N631" s="223"/>
      <c r="O631" s="223" t="s">
        <v>128</v>
      </c>
      <c r="P631" s="223"/>
      <c r="Q631" s="223"/>
      <c r="R631" s="222"/>
      <c r="S631" s="219" t="s">
        <v>143</v>
      </c>
      <c r="T631" s="201"/>
      <c r="U631" s="220"/>
      <c r="V631" s="215"/>
    </row>
    <row r="632" spans="1:22" x14ac:dyDescent="0.2">
      <c r="A632" s="211" t="s">
        <v>1425</v>
      </c>
      <c r="B632" s="212" t="s">
        <v>1417</v>
      </c>
      <c r="C632" s="213">
        <v>3</v>
      </c>
      <c r="D632" s="203" t="str">
        <f>RIGHT(All_modules[[#This Row],[Code]], 1)</f>
        <v>1</v>
      </c>
      <c r="E632" s="213">
        <v>20</v>
      </c>
      <c r="F632" s="214" t="s">
        <v>1406</v>
      </c>
      <c r="G632" s="222"/>
      <c r="H632" s="216"/>
      <c r="I632" s="223"/>
      <c r="J632" s="223" t="s">
        <v>128</v>
      </c>
      <c r="K632" s="223"/>
      <c r="L632" s="223"/>
      <c r="M632" s="223"/>
      <c r="N632" s="223"/>
      <c r="O632" s="223"/>
      <c r="P632" s="223"/>
      <c r="Q632" s="223"/>
      <c r="R632" s="224"/>
      <c r="S632" s="219"/>
      <c r="T632" s="218"/>
      <c r="U632" s="220"/>
      <c r="V632" s="215"/>
    </row>
    <row r="633" spans="1:22" x14ac:dyDescent="0.2">
      <c r="A633" s="228" t="s">
        <v>1426</v>
      </c>
      <c r="B633" s="229" t="s">
        <v>1427</v>
      </c>
      <c r="C633" s="213">
        <v>3</v>
      </c>
      <c r="D633" s="203" t="str">
        <f>RIGHT(All_modules[[#This Row],[Code]], 1)</f>
        <v>2</v>
      </c>
      <c r="E633" s="213">
        <v>20</v>
      </c>
      <c r="F633" s="214" t="s">
        <v>1406</v>
      </c>
      <c r="G633" s="222"/>
      <c r="H633" s="216"/>
      <c r="I633" s="223"/>
      <c r="J633" s="223" t="s">
        <v>128</v>
      </c>
      <c r="K633" s="223"/>
      <c r="L633" s="223"/>
      <c r="M633" s="223"/>
      <c r="N633" s="223"/>
      <c r="O633" s="223"/>
      <c r="P633" s="223"/>
      <c r="Q633" s="223"/>
      <c r="R633" s="224"/>
      <c r="S633" s="219"/>
      <c r="T633" s="218"/>
      <c r="U633" s="220"/>
      <c r="V633" s="215"/>
    </row>
    <row r="634" spans="1:22" x14ac:dyDescent="0.2">
      <c r="A634" s="211" t="s">
        <v>1428</v>
      </c>
      <c r="B634" s="212" t="s">
        <v>1429</v>
      </c>
      <c r="C634" s="213">
        <v>3</v>
      </c>
      <c r="D634" s="203" t="str">
        <f>RIGHT(All_modules[[#This Row],[Code]], 1)</f>
        <v>2</v>
      </c>
      <c r="E634" s="213">
        <v>20</v>
      </c>
      <c r="F634" s="214" t="s">
        <v>1406</v>
      </c>
      <c r="G634" s="222"/>
      <c r="H634" s="216"/>
      <c r="I634" s="223"/>
      <c r="J634" s="223" t="s">
        <v>128</v>
      </c>
      <c r="K634" s="223"/>
      <c r="L634" s="223"/>
      <c r="M634" s="223" t="s">
        <v>128</v>
      </c>
      <c r="N634" s="223"/>
      <c r="O634" s="223"/>
      <c r="P634" s="223"/>
      <c r="Q634" s="223"/>
      <c r="R634" s="224"/>
      <c r="S634" s="219"/>
      <c r="T634" s="218"/>
      <c r="U634" s="220"/>
      <c r="V634" s="215"/>
    </row>
    <row r="635" spans="1:22" x14ac:dyDescent="0.2">
      <c r="A635" s="211" t="s">
        <v>1430</v>
      </c>
      <c r="B635" s="212" t="s">
        <v>1431</v>
      </c>
      <c r="C635" s="213">
        <v>1</v>
      </c>
      <c r="D635" s="203" t="str">
        <f>RIGHT(All_modules[[#This Row],[Code]], 1)</f>
        <v>0</v>
      </c>
      <c r="E635" s="213">
        <v>20</v>
      </c>
      <c r="F635" s="214" t="s">
        <v>1432</v>
      </c>
      <c r="G635" s="215"/>
      <c r="H635" s="216"/>
      <c r="I635" s="217"/>
      <c r="J635" s="217"/>
      <c r="K635" s="217"/>
      <c r="L635" s="217" t="s">
        <v>128</v>
      </c>
      <c r="M635" s="217"/>
      <c r="N635" s="217"/>
      <c r="O635" s="217"/>
      <c r="P635" s="217"/>
      <c r="Q635" s="217"/>
      <c r="R635" s="218"/>
      <c r="S635" s="219" t="s">
        <v>137</v>
      </c>
      <c r="T635" s="218"/>
      <c r="U635" s="220" t="s">
        <v>1433</v>
      </c>
      <c r="V635" s="215"/>
    </row>
    <row r="636" spans="1:22" x14ac:dyDescent="0.2">
      <c r="A636" s="211" t="s">
        <v>1434</v>
      </c>
      <c r="B636" s="212" t="s">
        <v>1435</v>
      </c>
      <c r="C636" s="213">
        <v>2</v>
      </c>
      <c r="D636" s="203" t="str">
        <f>RIGHT(All_modules[[#This Row],[Code]], 1)</f>
        <v>2</v>
      </c>
      <c r="E636" s="213">
        <v>20</v>
      </c>
      <c r="F636" s="214" t="s">
        <v>1432</v>
      </c>
      <c r="G636" s="215" t="s">
        <v>202</v>
      </c>
      <c r="H636" s="216"/>
      <c r="I636" s="217"/>
      <c r="J636" s="217"/>
      <c r="K636" s="217"/>
      <c r="L636" s="217"/>
      <c r="M636" s="217"/>
      <c r="N636" s="217" t="s">
        <v>128</v>
      </c>
      <c r="O636" s="217"/>
      <c r="P636" s="217"/>
      <c r="Q636" s="217"/>
      <c r="R636" s="218"/>
      <c r="S636" s="219" t="s">
        <v>134</v>
      </c>
      <c r="T636" s="218"/>
      <c r="U636" s="220" t="s">
        <v>1433</v>
      </c>
      <c r="V636" s="215"/>
    </row>
    <row r="637" spans="1:22" x14ac:dyDescent="0.2">
      <c r="A637" s="211" t="s">
        <v>1436</v>
      </c>
      <c r="B637" s="212" t="s">
        <v>1437</v>
      </c>
      <c r="C637" s="213">
        <v>2</v>
      </c>
      <c r="D637" s="203" t="str">
        <f>RIGHT(All_modules[[#This Row],[Code]], 1)</f>
        <v>1</v>
      </c>
      <c r="E637" s="213">
        <v>20</v>
      </c>
      <c r="F637" s="214" t="s">
        <v>1432</v>
      </c>
      <c r="G637" s="215" t="s">
        <v>202</v>
      </c>
      <c r="H637" s="216"/>
      <c r="I637" s="217"/>
      <c r="J637" s="217"/>
      <c r="K637" s="217"/>
      <c r="L637" s="217"/>
      <c r="M637" s="217"/>
      <c r="N637" s="217" t="s">
        <v>128</v>
      </c>
      <c r="O637" s="217"/>
      <c r="P637" s="217"/>
      <c r="Q637" s="217"/>
      <c r="R637" s="218"/>
      <c r="S637" s="219" t="s">
        <v>259</v>
      </c>
      <c r="T637" s="218"/>
      <c r="U637" s="220"/>
      <c r="V637" s="215"/>
    </row>
    <row r="638" spans="1:22" x14ac:dyDescent="0.2">
      <c r="A638" s="228" t="s">
        <v>1438</v>
      </c>
      <c r="B638" s="229" t="s">
        <v>1439</v>
      </c>
      <c r="C638" s="213">
        <v>2</v>
      </c>
      <c r="D638" s="203" t="str">
        <f>RIGHT(All_modules[[#This Row],[Code]], 1)</f>
        <v>2</v>
      </c>
      <c r="E638" s="213">
        <v>20</v>
      </c>
      <c r="F638" s="214" t="s">
        <v>1432</v>
      </c>
      <c r="G638" s="222" t="s">
        <v>202</v>
      </c>
      <c r="H638" s="216"/>
      <c r="I638" s="223"/>
      <c r="J638" s="223"/>
      <c r="K638" s="223"/>
      <c r="L638" s="223" t="s">
        <v>128</v>
      </c>
      <c r="M638" s="223"/>
      <c r="N638" s="223"/>
      <c r="O638" s="223"/>
      <c r="P638" s="223"/>
      <c r="Q638" s="223"/>
      <c r="R638" s="224"/>
      <c r="S638" s="219"/>
      <c r="T638" s="218"/>
      <c r="U638" s="220"/>
      <c r="V638" s="215"/>
    </row>
    <row r="639" spans="1:22" x14ac:dyDescent="0.2">
      <c r="A639" s="211" t="s">
        <v>1440</v>
      </c>
      <c r="B639" s="212" t="s">
        <v>1441</v>
      </c>
      <c r="C639" s="213">
        <v>2</v>
      </c>
      <c r="D639" s="203" t="str">
        <f>RIGHT(All_modules[[#This Row],[Code]], 1)</f>
        <v>2</v>
      </c>
      <c r="E639" s="213">
        <v>20</v>
      </c>
      <c r="F639" s="214" t="s">
        <v>1432</v>
      </c>
      <c r="G639" s="215" t="s">
        <v>202</v>
      </c>
      <c r="H639" s="216"/>
      <c r="I639" s="217"/>
      <c r="J639" s="217"/>
      <c r="K639" s="217"/>
      <c r="L639" s="217"/>
      <c r="M639" s="217"/>
      <c r="N639" s="217"/>
      <c r="O639" s="217" t="s">
        <v>128</v>
      </c>
      <c r="P639" s="217"/>
      <c r="Q639" s="217"/>
      <c r="R639" s="218" t="s">
        <v>128</v>
      </c>
      <c r="S639" s="219"/>
      <c r="T639" s="218"/>
      <c r="U639" s="220"/>
      <c r="V639" s="215"/>
    </row>
    <row r="640" spans="1:22" x14ac:dyDescent="0.2">
      <c r="A640" s="211" t="s">
        <v>1442</v>
      </c>
      <c r="B640" s="212" t="s">
        <v>1443</v>
      </c>
      <c r="C640" s="221">
        <v>2</v>
      </c>
      <c r="D640" s="203" t="str">
        <f>RIGHT(All_modules[[#This Row],[Code]], 1)</f>
        <v>2</v>
      </c>
      <c r="E640" s="215">
        <v>20</v>
      </c>
      <c r="F640" s="214" t="s">
        <v>1432</v>
      </c>
      <c r="G640" s="219" t="s">
        <v>202</v>
      </c>
      <c r="H640" s="216"/>
      <c r="I640" s="217"/>
      <c r="J640" s="217"/>
      <c r="K640" s="217"/>
      <c r="L640" s="217"/>
      <c r="M640" s="217"/>
      <c r="N640" s="217" t="s">
        <v>128</v>
      </c>
      <c r="O640" s="217"/>
      <c r="P640" s="217"/>
      <c r="Q640" s="217"/>
      <c r="R640" s="215"/>
      <c r="S640" s="219" t="s">
        <v>131</v>
      </c>
      <c r="T640" s="201"/>
      <c r="U640" s="220" t="s">
        <v>1433</v>
      </c>
      <c r="V640" s="215" t="s">
        <v>1444</v>
      </c>
    </row>
    <row r="641" spans="1:22" x14ac:dyDescent="0.2">
      <c r="A641" s="211" t="s">
        <v>1445</v>
      </c>
      <c r="B641" s="212" t="s">
        <v>1446</v>
      </c>
      <c r="C641" s="213">
        <v>2</v>
      </c>
      <c r="D641" s="203" t="str">
        <f>RIGHT(All_modules[[#This Row],[Code]], 1)</f>
        <v>2</v>
      </c>
      <c r="E641" s="213">
        <v>20</v>
      </c>
      <c r="F641" s="214" t="s">
        <v>1432</v>
      </c>
      <c r="G641" s="215" t="s">
        <v>202</v>
      </c>
      <c r="H641" s="216"/>
      <c r="I641" s="217"/>
      <c r="J641" s="217"/>
      <c r="K641" s="217"/>
      <c r="L641" s="217" t="s">
        <v>128</v>
      </c>
      <c r="M641" s="217"/>
      <c r="N641" s="217"/>
      <c r="O641" s="217"/>
      <c r="P641" s="217"/>
      <c r="Q641" s="217"/>
      <c r="R641" s="218"/>
      <c r="S641" s="219" t="s">
        <v>304</v>
      </c>
      <c r="T641" s="218"/>
      <c r="U641" s="220"/>
      <c r="V641" s="215" t="s">
        <v>1447</v>
      </c>
    </row>
    <row r="642" spans="1:22" x14ac:dyDescent="0.2">
      <c r="A642" s="211" t="s">
        <v>1448</v>
      </c>
      <c r="B642" s="212" t="s">
        <v>1449</v>
      </c>
      <c r="C642" s="213">
        <v>3</v>
      </c>
      <c r="D642" s="203" t="str">
        <f>RIGHT(All_modules[[#This Row],[Code]], 1)</f>
        <v>1</v>
      </c>
      <c r="E642" s="213">
        <v>20</v>
      </c>
      <c r="F642" s="214" t="s">
        <v>1432</v>
      </c>
      <c r="G642" s="215" t="s">
        <v>202</v>
      </c>
      <c r="H642" s="216"/>
      <c r="I642" s="217"/>
      <c r="J642" s="217"/>
      <c r="K642" s="217"/>
      <c r="L642" s="217"/>
      <c r="M642" s="217"/>
      <c r="N642" s="217"/>
      <c r="O642" s="217"/>
      <c r="P642" s="217" t="s">
        <v>128</v>
      </c>
      <c r="Q642" s="217"/>
      <c r="R642" s="218"/>
      <c r="S642" s="219" t="s">
        <v>274</v>
      </c>
      <c r="T642" s="218" t="s">
        <v>131</v>
      </c>
      <c r="U642" s="220" t="s">
        <v>1433</v>
      </c>
      <c r="V642" s="215" t="s">
        <v>1444</v>
      </c>
    </row>
    <row r="643" spans="1:22" x14ac:dyDescent="0.2">
      <c r="A643" s="211" t="s">
        <v>1450</v>
      </c>
      <c r="B643" s="212" t="s">
        <v>1451</v>
      </c>
      <c r="C643" s="213">
        <v>3</v>
      </c>
      <c r="D643" s="203" t="str">
        <f>RIGHT(All_modules[[#This Row],[Code]], 1)</f>
        <v>1</v>
      </c>
      <c r="E643" s="213">
        <v>20</v>
      </c>
      <c r="F643" s="214" t="s">
        <v>1432</v>
      </c>
      <c r="G643" s="215" t="s">
        <v>202</v>
      </c>
      <c r="H643" s="216"/>
      <c r="I643" s="217"/>
      <c r="J643" s="217"/>
      <c r="K643" s="217"/>
      <c r="L643" s="217"/>
      <c r="M643" s="217"/>
      <c r="N643" s="217" t="s">
        <v>128</v>
      </c>
      <c r="O643" s="217"/>
      <c r="P643" s="217"/>
      <c r="Q643" s="217"/>
      <c r="R643" s="218"/>
      <c r="S643" s="219" t="s">
        <v>134</v>
      </c>
      <c r="T643" s="218"/>
      <c r="U643" s="220"/>
      <c r="V643" s="215"/>
    </row>
    <row r="644" spans="1:22" x14ac:dyDescent="0.2">
      <c r="A644" s="211" t="s">
        <v>1452</v>
      </c>
      <c r="B644" s="212" t="s">
        <v>1453</v>
      </c>
      <c r="C644" s="221">
        <v>3</v>
      </c>
      <c r="D644" s="203" t="str">
        <f>RIGHT(All_modules[[#This Row],[Code]], 1)</f>
        <v>2</v>
      </c>
      <c r="E644" s="215">
        <v>20</v>
      </c>
      <c r="F644" s="214" t="s">
        <v>1432</v>
      </c>
      <c r="G644" s="219" t="s">
        <v>202</v>
      </c>
      <c r="H644" s="216"/>
      <c r="I644" s="217"/>
      <c r="J644" s="217"/>
      <c r="K644" s="217"/>
      <c r="L644" s="217"/>
      <c r="M644" s="217" t="s">
        <v>128</v>
      </c>
      <c r="N644" s="217"/>
      <c r="O644" s="217"/>
      <c r="P644" s="217"/>
      <c r="Q644" s="217"/>
      <c r="R644" s="215"/>
      <c r="S644" s="219" t="s">
        <v>146</v>
      </c>
      <c r="T644" s="201"/>
      <c r="U644" s="220" t="s">
        <v>1433</v>
      </c>
      <c r="V644" s="215"/>
    </row>
    <row r="645" spans="1:22" x14ac:dyDescent="0.2">
      <c r="A645" s="211" t="s">
        <v>1454</v>
      </c>
      <c r="B645" s="212" t="s">
        <v>1455</v>
      </c>
      <c r="C645" s="221">
        <v>3</v>
      </c>
      <c r="D645" s="203" t="str">
        <f>RIGHT(All_modules[[#This Row],[Code]], 1)</f>
        <v>2</v>
      </c>
      <c r="E645" s="215">
        <v>20</v>
      </c>
      <c r="F645" s="214" t="s">
        <v>1432</v>
      </c>
      <c r="G645" s="219" t="s">
        <v>202</v>
      </c>
      <c r="H645" s="216"/>
      <c r="I645" s="217"/>
      <c r="J645" s="217"/>
      <c r="K645" s="217" t="s">
        <v>128</v>
      </c>
      <c r="L645" s="217"/>
      <c r="M645" s="217"/>
      <c r="N645" s="217" t="s">
        <v>128</v>
      </c>
      <c r="O645" s="217"/>
      <c r="P645" s="217"/>
      <c r="Q645" s="217"/>
      <c r="R645" s="215"/>
      <c r="S645" s="219" t="s">
        <v>134</v>
      </c>
      <c r="T645" s="201" t="s">
        <v>225</v>
      </c>
      <c r="U645" s="220" t="s">
        <v>1433</v>
      </c>
      <c r="V645" s="215" t="s">
        <v>1447</v>
      </c>
    </row>
    <row r="646" spans="1:22" x14ac:dyDescent="0.2">
      <c r="A646" s="211" t="s">
        <v>1456</v>
      </c>
      <c r="B646" s="212" t="s">
        <v>1457</v>
      </c>
      <c r="C646" s="213">
        <v>3</v>
      </c>
      <c r="D646" s="203" t="str">
        <f>RIGHT(All_modules[[#This Row],[Code]], 1)</f>
        <v>1</v>
      </c>
      <c r="E646" s="213">
        <v>20</v>
      </c>
      <c r="F646" s="214" t="s">
        <v>1432</v>
      </c>
      <c r="G646" s="215" t="s">
        <v>202</v>
      </c>
      <c r="H646" s="216"/>
      <c r="I646" s="217"/>
      <c r="J646" s="217"/>
      <c r="K646" s="217"/>
      <c r="L646" s="217"/>
      <c r="M646" s="217" t="s">
        <v>128</v>
      </c>
      <c r="N646" s="217"/>
      <c r="O646" s="217"/>
      <c r="P646" s="217"/>
      <c r="Q646" s="217"/>
      <c r="R646" s="218"/>
      <c r="S646" s="219" t="s">
        <v>206</v>
      </c>
      <c r="T646" s="218" t="s">
        <v>304</v>
      </c>
      <c r="U646" s="220"/>
      <c r="V646" s="215"/>
    </row>
    <row r="647" spans="1:22" x14ac:dyDescent="0.2">
      <c r="A647" s="211" t="s">
        <v>1458</v>
      </c>
      <c r="B647" s="212" t="s">
        <v>1459</v>
      </c>
      <c r="C647" s="213">
        <v>3</v>
      </c>
      <c r="D647" s="203" t="str">
        <f>RIGHT(All_modules[[#This Row],[Code]], 1)</f>
        <v>2</v>
      </c>
      <c r="E647" s="213">
        <v>20</v>
      </c>
      <c r="F647" s="214" t="s">
        <v>1432</v>
      </c>
      <c r="G647" s="222" t="s">
        <v>202</v>
      </c>
      <c r="H647" s="216"/>
      <c r="I647" s="223"/>
      <c r="J647" s="223"/>
      <c r="K647" s="223"/>
      <c r="L647" s="223"/>
      <c r="M647" s="223"/>
      <c r="N647" s="223" t="s">
        <v>128</v>
      </c>
      <c r="O647" s="223"/>
      <c r="P647" s="223"/>
      <c r="Q647" s="223"/>
      <c r="R647" s="224"/>
      <c r="S647" s="219" t="s">
        <v>134</v>
      </c>
      <c r="T647" s="218"/>
      <c r="U647" s="220"/>
      <c r="V647" s="215"/>
    </row>
    <row r="648" spans="1:22" x14ac:dyDescent="0.2">
      <c r="A648" s="228" t="s">
        <v>1460</v>
      </c>
      <c r="B648" s="229" t="s">
        <v>1461</v>
      </c>
      <c r="C648" s="213">
        <v>3</v>
      </c>
      <c r="D648" s="203" t="str">
        <f>RIGHT(All_modules[[#This Row],[Code]], 1)</f>
        <v>2</v>
      </c>
      <c r="E648" s="213">
        <v>20</v>
      </c>
      <c r="F648" s="214" t="s">
        <v>1432</v>
      </c>
      <c r="G648" s="222" t="s">
        <v>202</v>
      </c>
      <c r="H648" s="216"/>
      <c r="I648" s="223"/>
      <c r="J648" s="223"/>
      <c r="K648" s="223"/>
      <c r="L648" s="223"/>
      <c r="M648" s="223"/>
      <c r="N648" s="223"/>
      <c r="O648" s="223"/>
      <c r="P648" s="223"/>
      <c r="Q648" s="223"/>
      <c r="R648" s="224"/>
      <c r="S648" s="219"/>
      <c r="T648" s="218"/>
      <c r="U648" s="220"/>
      <c r="V648" s="215"/>
    </row>
    <row r="649" spans="1:22" x14ac:dyDescent="0.2">
      <c r="A649" s="211" t="s">
        <v>1462</v>
      </c>
      <c r="B649" s="212" t="s">
        <v>1463</v>
      </c>
      <c r="C649" s="213">
        <v>1</v>
      </c>
      <c r="D649" s="203" t="str">
        <f>RIGHT(All_modules[[#This Row],[Code]], 1)</f>
        <v>1</v>
      </c>
      <c r="E649" s="213">
        <v>20</v>
      </c>
      <c r="F649" s="214" t="s">
        <v>1432</v>
      </c>
      <c r="G649" s="215"/>
      <c r="H649" s="216"/>
      <c r="I649" s="217"/>
      <c r="J649" s="217"/>
      <c r="K649" s="217"/>
      <c r="L649" s="217"/>
      <c r="M649" s="217"/>
      <c r="N649" s="217"/>
      <c r="O649" s="217"/>
      <c r="P649" s="217"/>
      <c r="Q649" s="217"/>
      <c r="R649" s="218" t="s">
        <v>128</v>
      </c>
      <c r="S649" s="219"/>
      <c r="T649" s="218"/>
      <c r="U649" s="220"/>
      <c r="V649" s="215"/>
    </row>
    <row r="650" spans="1:22" x14ac:dyDescent="0.2">
      <c r="A650" s="211" t="s">
        <v>1464</v>
      </c>
      <c r="B650" s="212" t="s">
        <v>1465</v>
      </c>
      <c r="C650" s="213">
        <v>1</v>
      </c>
      <c r="D650" s="203" t="str">
        <f>RIGHT(All_modules[[#This Row],[Code]], 1)</f>
        <v>2</v>
      </c>
      <c r="E650" s="213">
        <v>20</v>
      </c>
      <c r="F650" s="214" t="s">
        <v>1432</v>
      </c>
      <c r="G650" s="215"/>
      <c r="H650" s="216"/>
      <c r="I650" s="217"/>
      <c r="J650" s="217"/>
      <c r="K650" s="217"/>
      <c r="L650" s="217"/>
      <c r="M650" s="217"/>
      <c r="N650" s="217"/>
      <c r="O650" s="217"/>
      <c r="P650" s="217"/>
      <c r="Q650" s="217"/>
      <c r="R650" s="218" t="s">
        <v>128</v>
      </c>
      <c r="S650" s="219"/>
      <c r="T650" s="218"/>
      <c r="U650" s="220"/>
      <c r="V650" s="215" t="s">
        <v>1466</v>
      </c>
    </row>
    <row r="651" spans="1:22" x14ac:dyDescent="0.2">
      <c r="A651" s="211" t="s">
        <v>1467</v>
      </c>
      <c r="B651" s="212" t="s">
        <v>1468</v>
      </c>
      <c r="C651" s="213">
        <v>1</v>
      </c>
      <c r="D651" s="203" t="str">
        <f>RIGHT(All_modules[[#This Row],[Code]], 1)</f>
        <v>0</v>
      </c>
      <c r="E651" s="213">
        <v>20</v>
      </c>
      <c r="F651" s="214" t="s">
        <v>1432</v>
      </c>
      <c r="G651" s="215"/>
      <c r="H651" s="216"/>
      <c r="I651" s="217"/>
      <c r="J651" s="217"/>
      <c r="K651" s="217"/>
      <c r="L651" s="217"/>
      <c r="M651" s="217"/>
      <c r="N651" s="217"/>
      <c r="O651" s="217"/>
      <c r="P651" s="217"/>
      <c r="Q651" s="217"/>
      <c r="R651" s="218" t="s">
        <v>128</v>
      </c>
      <c r="S651" s="219"/>
      <c r="T651" s="218"/>
      <c r="U651" s="220"/>
      <c r="V651" s="215" t="s">
        <v>1469</v>
      </c>
    </row>
    <row r="652" spans="1:22" x14ac:dyDescent="0.2">
      <c r="A652" s="211" t="s">
        <v>1470</v>
      </c>
      <c r="B652" s="212" t="s">
        <v>1471</v>
      </c>
      <c r="C652" s="213">
        <v>2</v>
      </c>
      <c r="D652" s="203" t="str">
        <f>RIGHT(All_modules[[#This Row],[Code]], 1)</f>
        <v>0</v>
      </c>
      <c r="E652" s="213">
        <v>20</v>
      </c>
      <c r="F652" s="214" t="s">
        <v>1432</v>
      </c>
      <c r="G652" s="215"/>
      <c r="H652" s="216"/>
      <c r="I652" s="217"/>
      <c r="J652" s="217"/>
      <c r="K652" s="217"/>
      <c r="L652" s="217"/>
      <c r="M652" s="217"/>
      <c r="N652" s="217"/>
      <c r="O652" s="217"/>
      <c r="P652" s="217"/>
      <c r="Q652" s="217"/>
      <c r="R652" s="218" t="s">
        <v>128</v>
      </c>
      <c r="S652" s="219"/>
      <c r="T652" s="218"/>
      <c r="U652" s="220"/>
      <c r="V652" s="215" t="s">
        <v>1472</v>
      </c>
    </row>
    <row r="653" spans="1:22" x14ac:dyDescent="0.2">
      <c r="A653" s="211" t="s">
        <v>1473</v>
      </c>
      <c r="B653" s="212" t="s">
        <v>1474</v>
      </c>
      <c r="C653" s="213">
        <v>3</v>
      </c>
      <c r="D653" s="203" t="str">
        <f>RIGHT(All_modules[[#This Row],[Code]], 1)</f>
        <v>0</v>
      </c>
      <c r="E653" s="213">
        <v>20</v>
      </c>
      <c r="F653" s="214" t="s">
        <v>1432</v>
      </c>
      <c r="G653" s="215"/>
      <c r="H653" s="216"/>
      <c r="I653" s="217"/>
      <c r="J653" s="217"/>
      <c r="K653" s="217"/>
      <c r="L653" s="217"/>
      <c r="M653" s="217"/>
      <c r="N653" s="217"/>
      <c r="O653" s="217"/>
      <c r="P653" s="217"/>
      <c r="Q653" s="217"/>
      <c r="R653" s="218" t="s">
        <v>128</v>
      </c>
      <c r="S653" s="219"/>
      <c r="T653" s="218"/>
      <c r="U653" s="220"/>
      <c r="V653" s="215" t="s">
        <v>1475</v>
      </c>
    </row>
    <row r="654" spans="1:22" x14ac:dyDescent="0.2">
      <c r="A654" s="211" t="s">
        <v>1476</v>
      </c>
      <c r="B654" s="212" t="s">
        <v>1477</v>
      </c>
      <c r="C654" s="213">
        <v>3</v>
      </c>
      <c r="D654" s="203" t="str">
        <f>RIGHT(All_modules[[#This Row],[Code]], 1)</f>
        <v>0</v>
      </c>
      <c r="E654" s="213">
        <v>20</v>
      </c>
      <c r="F654" s="214" t="s">
        <v>1432</v>
      </c>
      <c r="G654" s="215"/>
      <c r="H654" s="216"/>
      <c r="I654" s="217"/>
      <c r="J654" s="217"/>
      <c r="K654" s="217"/>
      <c r="L654" s="217"/>
      <c r="M654" s="217"/>
      <c r="N654" s="217"/>
      <c r="O654" s="217"/>
      <c r="P654" s="217"/>
      <c r="Q654" s="217"/>
      <c r="R654" s="218" t="s">
        <v>128</v>
      </c>
      <c r="S654" s="219"/>
      <c r="T654" s="218"/>
      <c r="U654" s="220"/>
      <c r="V654" s="215" t="s">
        <v>1478</v>
      </c>
    </row>
    <row r="655" spans="1:22" x14ac:dyDescent="0.2">
      <c r="A655" s="211" t="s">
        <v>1479</v>
      </c>
      <c r="B655" s="212" t="s">
        <v>1480</v>
      </c>
      <c r="C655" s="221">
        <v>1</v>
      </c>
      <c r="D655" s="203" t="str">
        <f>RIGHT(All_modules[[#This Row],[Code]], 1)</f>
        <v>0</v>
      </c>
      <c r="E655" s="215">
        <v>20</v>
      </c>
      <c r="F655" s="214" t="s">
        <v>1432</v>
      </c>
      <c r="G655" s="219"/>
      <c r="H655" s="216"/>
      <c r="I655" s="217"/>
      <c r="J655" s="217"/>
      <c r="K655" s="217"/>
      <c r="L655" s="217"/>
      <c r="M655" s="217"/>
      <c r="N655" s="217"/>
      <c r="O655" s="217"/>
      <c r="P655" s="217"/>
      <c r="Q655" s="217"/>
      <c r="R655" s="215" t="s">
        <v>128</v>
      </c>
      <c r="S655" s="219"/>
      <c r="T655" s="201"/>
      <c r="U655" s="220"/>
      <c r="V655" s="215"/>
    </row>
    <row r="656" spans="1:22" x14ac:dyDescent="0.2">
      <c r="A656" s="211" t="s">
        <v>1481</v>
      </c>
      <c r="B656" s="212" t="s">
        <v>1482</v>
      </c>
      <c r="C656" s="213">
        <v>1</v>
      </c>
      <c r="D656" s="203" t="str">
        <f>RIGHT(All_modules[[#This Row],[Code]], 1)</f>
        <v>0</v>
      </c>
      <c r="E656" s="213">
        <v>20</v>
      </c>
      <c r="F656" s="214" t="s">
        <v>1432</v>
      </c>
      <c r="G656" s="215"/>
      <c r="H656" s="216"/>
      <c r="I656" s="217"/>
      <c r="J656" s="217"/>
      <c r="K656" s="217"/>
      <c r="L656" s="217"/>
      <c r="M656" s="217"/>
      <c r="N656" s="217"/>
      <c r="O656" s="217"/>
      <c r="P656" s="217"/>
      <c r="Q656" s="217"/>
      <c r="R656" s="218" t="s">
        <v>128</v>
      </c>
      <c r="S656" s="219"/>
      <c r="T656" s="218"/>
      <c r="U656" s="220"/>
      <c r="V656" s="215" t="s">
        <v>1483</v>
      </c>
    </row>
    <row r="657" spans="1:22" x14ac:dyDescent="0.2">
      <c r="A657" s="211" t="s">
        <v>1484</v>
      </c>
      <c r="B657" s="212" t="s">
        <v>1485</v>
      </c>
      <c r="C657" s="221">
        <v>1</v>
      </c>
      <c r="D657" s="203" t="str">
        <f>RIGHT(All_modules[[#This Row],[Code]], 1)</f>
        <v>0</v>
      </c>
      <c r="E657" s="215">
        <v>20</v>
      </c>
      <c r="F657" s="214" t="s">
        <v>1432</v>
      </c>
      <c r="G657" s="219"/>
      <c r="H657" s="216"/>
      <c r="I657" s="217"/>
      <c r="J657" s="217"/>
      <c r="K657" s="217"/>
      <c r="L657" s="217"/>
      <c r="M657" s="217"/>
      <c r="N657" s="217"/>
      <c r="O657" s="217"/>
      <c r="P657" s="217"/>
      <c r="Q657" s="217"/>
      <c r="R657" s="215" t="s">
        <v>128</v>
      </c>
      <c r="S657" s="219"/>
      <c r="T657" s="201"/>
      <c r="U657" s="220"/>
      <c r="V657" s="215" t="s">
        <v>1486</v>
      </c>
    </row>
    <row r="658" spans="1:22" x14ac:dyDescent="0.2">
      <c r="A658" s="211" t="s">
        <v>1487</v>
      </c>
      <c r="B658" s="212" t="s">
        <v>1488</v>
      </c>
      <c r="C658" s="213">
        <v>1</v>
      </c>
      <c r="D658" s="203" t="str">
        <f>RIGHT(All_modules[[#This Row],[Code]], 1)</f>
        <v>0</v>
      </c>
      <c r="E658" s="213">
        <v>20</v>
      </c>
      <c r="F658" s="214" t="s">
        <v>1432</v>
      </c>
      <c r="G658" s="215" t="s">
        <v>202</v>
      </c>
      <c r="H658" s="216"/>
      <c r="I658" s="223"/>
      <c r="J658" s="223"/>
      <c r="K658" s="223"/>
      <c r="L658" s="223"/>
      <c r="M658" s="223"/>
      <c r="N658" s="223"/>
      <c r="O658" s="223"/>
      <c r="P658" s="223"/>
      <c r="Q658" s="223"/>
      <c r="R658" s="224" t="s">
        <v>128</v>
      </c>
      <c r="S658" s="219"/>
      <c r="T658" s="218"/>
      <c r="U658" s="220"/>
      <c r="V658" s="215"/>
    </row>
    <row r="659" spans="1:22" x14ac:dyDescent="0.2">
      <c r="A659" s="211" t="s">
        <v>1489</v>
      </c>
      <c r="B659" s="212" t="s">
        <v>1490</v>
      </c>
      <c r="C659" s="221">
        <v>2</v>
      </c>
      <c r="D659" s="203" t="str">
        <f>RIGHT(All_modules[[#This Row],[Code]], 1)</f>
        <v>0</v>
      </c>
      <c r="E659" s="213">
        <v>20</v>
      </c>
      <c r="F659" s="214" t="s">
        <v>1432</v>
      </c>
      <c r="G659" s="215" t="s">
        <v>202</v>
      </c>
      <c r="H659" s="216"/>
      <c r="I659" s="223"/>
      <c r="J659" s="223"/>
      <c r="K659" s="223"/>
      <c r="L659" s="223"/>
      <c r="M659" s="223"/>
      <c r="N659" s="223"/>
      <c r="O659" s="223"/>
      <c r="P659" s="223"/>
      <c r="Q659" s="223"/>
      <c r="R659" s="222" t="s">
        <v>128</v>
      </c>
      <c r="S659" s="219"/>
      <c r="T659" s="201"/>
      <c r="U659" s="220"/>
      <c r="V659" s="215"/>
    </row>
    <row r="660" spans="1:22" x14ac:dyDescent="0.2">
      <c r="A660" s="211" t="s">
        <v>1491</v>
      </c>
      <c r="B660" s="212" t="s">
        <v>892</v>
      </c>
      <c r="C660" s="213">
        <v>2</v>
      </c>
      <c r="D660" s="203" t="str">
        <f>RIGHT(All_modules[[#This Row],[Code]], 1)</f>
        <v>1</v>
      </c>
      <c r="E660" s="213">
        <v>20</v>
      </c>
      <c r="F660" s="214" t="s">
        <v>1492</v>
      </c>
      <c r="G660" s="222"/>
      <c r="H660" s="216"/>
      <c r="I660" s="223"/>
      <c r="J660" s="223"/>
      <c r="K660" s="223"/>
      <c r="L660" s="223"/>
      <c r="M660" s="223"/>
      <c r="N660" s="223"/>
      <c r="O660" s="223" t="s">
        <v>128</v>
      </c>
      <c r="P660" s="223"/>
      <c r="Q660" s="223"/>
      <c r="R660" s="224"/>
      <c r="S660" s="219" t="s">
        <v>156</v>
      </c>
      <c r="T660" s="218"/>
      <c r="U660" s="220"/>
      <c r="V660" s="215"/>
    </row>
    <row r="661" spans="1:22" x14ac:dyDescent="0.2">
      <c r="A661" s="211" t="s">
        <v>1493</v>
      </c>
      <c r="B661" s="212" t="s">
        <v>1494</v>
      </c>
      <c r="C661" s="213">
        <v>2</v>
      </c>
      <c r="D661" s="203" t="str">
        <f>RIGHT(All_modules[[#This Row],[Code]], 1)</f>
        <v>1</v>
      </c>
      <c r="E661" s="213">
        <v>10</v>
      </c>
      <c r="F661" s="214" t="s">
        <v>1492</v>
      </c>
      <c r="G661" s="222"/>
      <c r="H661" s="216"/>
      <c r="I661" s="223"/>
      <c r="J661" s="223"/>
      <c r="K661" s="223"/>
      <c r="L661" s="223"/>
      <c r="M661" s="223"/>
      <c r="N661" s="223"/>
      <c r="O661" s="223"/>
      <c r="P661" s="223"/>
      <c r="Q661" s="223"/>
      <c r="R661" s="224"/>
      <c r="S661" s="219"/>
      <c r="T661" s="218"/>
      <c r="U661" s="220"/>
      <c r="V661" s="215"/>
    </row>
    <row r="662" spans="1:22" x14ac:dyDescent="0.2">
      <c r="A662" s="211" t="s">
        <v>1495</v>
      </c>
      <c r="B662" s="212" t="s">
        <v>1494</v>
      </c>
      <c r="C662" s="213">
        <v>2</v>
      </c>
      <c r="D662" s="203" t="str">
        <f>RIGHT(All_modules[[#This Row],[Code]], 1)</f>
        <v>2</v>
      </c>
      <c r="E662" s="213">
        <v>20</v>
      </c>
      <c r="F662" s="214" t="s">
        <v>1492</v>
      </c>
      <c r="G662" s="222"/>
      <c r="H662" s="216"/>
      <c r="I662" s="223"/>
      <c r="J662" s="223"/>
      <c r="K662" s="223"/>
      <c r="L662" s="223"/>
      <c r="M662" s="223"/>
      <c r="N662" s="223"/>
      <c r="O662" s="223"/>
      <c r="P662" s="223"/>
      <c r="Q662" s="223" t="s">
        <v>128</v>
      </c>
      <c r="R662" s="224"/>
      <c r="S662" s="219"/>
      <c r="T662" s="218"/>
      <c r="U662" s="220"/>
      <c r="V662" s="215" t="s">
        <v>1496</v>
      </c>
    </row>
    <row r="663" spans="1:22" x14ac:dyDescent="0.2">
      <c r="A663" s="211" t="s">
        <v>1497</v>
      </c>
      <c r="B663" s="212" t="s">
        <v>1498</v>
      </c>
      <c r="C663" s="213">
        <v>2</v>
      </c>
      <c r="D663" s="203" t="str">
        <f>RIGHT(All_modules[[#This Row],[Code]], 1)</f>
        <v>0</v>
      </c>
      <c r="E663" s="213">
        <v>20</v>
      </c>
      <c r="F663" s="214" t="s">
        <v>1492</v>
      </c>
      <c r="G663" s="222"/>
      <c r="H663" s="216"/>
      <c r="I663" s="223"/>
      <c r="J663" s="223"/>
      <c r="K663" s="223"/>
      <c r="L663" s="223"/>
      <c r="M663" s="223"/>
      <c r="N663" s="223"/>
      <c r="O663" s="223"/>
      <c r="P663" s="223"/>
      <c r="Q663" s="223" t="s">
        <v>128</v>
      </c>
      <c r="R663" s="224"/>
      <c r="S663" s="219"/>
      <c r="T663" s="218"/>
      <c r="U663" s="220"/>
      <c r="V663" s="215" t="s">
        <v>1499</v>
      </c>
    </row>
    <row r="664" spans="1:22" x14ac:dyDescent="0.2">
      <c r="A664" s="211" t="s">
        <v>1500</v>
      </c>
      <c r="B664" s="212" t="s">
        <v>1498</v>
      </c>
      <c r="C664" s="213">
        <v>2</v>
      </c>
      <c r="D664" s="203" t="str">
        <f>RIGHT(All_modules[[#This Row],[Code]], 1)</f>
        <v>1</v>
      </c>
      <c r="E664" s="213">
        <v>10</v>
      </c>
      <c r="F664" s="214" t="s">
        <v>1492</v>
      </c>
      <c r="G664" s="222"/>
      <c r="H664" s="216"/>
      <c r="I664" s="223"/>
      <c r="J664" s="223"/>
      <c r="K664" s="223"/>
      <c r="L664" s="223"/>
      <c r="M664" s="223"/>
      <c r="N664" s="223"/>
      <c r="O664" s="223"/>
      <c r="P664" s="223"/>
      <c r="Q664" s="223" t="s">
        <v>128</v>
      </c>
      <c r="R664" s="224"/>
      <c r="S664" s="219"/>
      <c r="T664" s="218"/>
      <c r="U664" s="220"/>
      <c r="V664" s="215"/>
    </row>
    <row r="665" spans="1:22" x14ac:dyDescent="0.2">
      <c r="A665" s="211" t="s">
        <v>1501</v>
      </c>
      <c r="B665" s="212" t="s">
        <v>1498</v>
      </c>
      <c r="C665" s="213">
        <v>2</v>
      </c>
      <c r="D665" s="203" t="str">
        <f>RIGHT(All_modules[[#This Row],[Code]], 1)</f>
        <v>2</v>
      </c>
      <c r="E665" s="213">
        <v>10</v>
      </c>
      <c r="F665" s="214" t="s">
        <v>1492</v>
      </c>
      <c r="G665" s="222"/>
      <c r="H665" s="216"/>
      <c r="I665" s="223"/>
      <c r="J665" s="223"/>
      <c r="K665" s="223"/>
      <c r="L665" s="223"/>
      <c r="M665" s="223"/>
      <c r="N665" s="223"/>
      <c r="O665" s="223"/>
      <c r="P665" s="223"/>
      <c r="Q665" s="223" t="s">
        <v>128</v>
      </c>
      <c r="R665" s="224"/>
      <c r="S665" s="219"/>
      <c r="T665" s="218"/>
      <c r="U665" s="220"/>
      <c r="V665" s="215"/>
    </row>
    <row r="666" spans="1:22" x14ac:dyDescent="0.2">
      <c r="A666" s="211" t="s">
        <v>1502</v>
      </c>
      <c r="B666" s="212" t="s">
        <v>792</v>
      </c>
      <c r="C666" s="213">
        <v>2</v>
      </c>
      <c r="D666" s="203" t="str">
        <f>RIGHT(All_modules[[#This Row],[Code]], 1)</f>
        <v>1</v>
      </c>
      <c r="E666" s="213">
        <v>20</v>
      </c>
      <c r="F666" s="214" t="s">
        <v>1492</v>
      </c>
      <c r="G666" s="222"/>
      <c r="H666" s="216"/>
      <c r="I666" s="223"/>
      <c r="J666" s="223"/>
      <c r="K666" s="223"/>
      <c r="L666" s="223"/>
      <c r="M666" s="223"/>
      <c r="N666" s="223"/>
      <c r="O666" s="223"/>
      <c r="P666" s="223"/>
      <c r="Q666" s="223"/>
      <c r="R666" s="224"/>
      <c r="S666" s="219"/>
      <c r="T666" s="218"/>
      <c r="U666" s="220"/>
      <c r="V666" s="215"/>
    </row>
    <row r="667" spans="1:22" x14ac:dyDescent="0.2">
      <c r="A667" s="211" t="s">
        <v>1503</v>
      </c>
      <c r="B667" s="212" t="s">
        <v>1504</v>
      </c>
      <c r="C667" s="213">
        <v>2</v>
      </c>
      <c r="D667" s="203" t="str">
        <f>RIGHT(All_modules[[#This Row],[Code]], 1)</f>
        <v>2</v>
      </c>
      <c r="E667" s="213">
        <v>10</v>
      </c>
      <c r="F667" s="214" t="s">
        <v>1492</v>
      </c>
      <c r="G667" s="222"/>
      <c r="H667" s="216"/>
      <c r="I667" s="223"/>
      <c r="J667" s="223"/>
      <c r="K667" s="223"/>
      <c r="L667" s="223"/>
      <c r="M667" s="223"/>
      <c r="N667" s="223"/>
      <c r="O667" s="223"/>
      <c r="P667" s="223"/>
      <c r="Q667" s="223"/>
      <c r="R667" s="224"/>
      <c r="S667" s="219"/>
      <c r="T667" s="218"/>
      <c r="U667" s="210"/>
      <c r="V667" s="220"/>
    </row>
    <row r="668" spans="1:22" x14ac:dyDescent="0.2">
      <c r="A668" s="211" t="s">
        <v>1505</v>
      </c>
      <c r="B668" s="212" t="s">
        <v>1506</v>
      </c>
      <c r="C668" s="221">
        <v>2</v>
      </c>
      <c r="D668" s="203" t="str">
        <f>RIGHT(All_modules[[#This Row],[Code]], 1)</f>
        <v>2</v>
      </c>
      <c r="E668" s="213">
        <v>10</v>
      </c>
      <c r="F668" s="214" t="s">
        <v>1492</v>
      </c>
      <c r="G668" s="222"/>
      <c r="H668" s="216"/>
      <c r="I668" s="223"/>
      <c r="J668" s="223"/>
      <c r="K668" s="223" t="s">
        <v>128</v>
      </c>
      <c r="L668" s="223"/>
      <c r="M668" s="223"/>
      <c r="N668" s="223"/>
      <c r="O668" s="223"/>
      <c r="P668" s="223"/>
      <c r="Q668" s="223"/>
      <c r="R668" s="222"/>
      <c r="S668" s="219" t="s">
        <v>512</v>
      </c>
      <c r="T668" s="201" t="s">
        <v>156</v>
      </c>
      <c r="U668" s="210"/>
      <c r="V668" s="213"/>
    </row>
    <row r="669" spans="1:22" x14ac:dyDescent="0.2">
      <c r="A669" s="211" t="s">
        <v>1507</v>
      </c>
      <c r="B669" s="212" t="s">
        <v>1508</v>
      </c>
      <c r="C669" s="221">
        <v>2</v>
      </c>
      <c r="D669" s="203" t="str">
        <f>RIGHT(All_modules[[#This Row],[Code]], 1)</f>
        <v>2</v>
      </c>
      <c r="E669" s="213">
        <v>10</v>
      </c>
      <c r="F669" s="214" t="s">
        <v>1492</v>
      </c>
      <c r="G669" s="222"/>
      <c r="H669" s="216"/>
      <c r="I669" s="223"/>
      <c r="J669" s="223"/>
      <c r="K669" s="223"/>
      <c r="L669" s="223"/>
      <c r="M669" s="223"/>
      <c r="N669" s="223"/>
      <c r="O669" s="223" t="s">
        <v>128</v>
      </c>
      <c r="P669" s="223"/>
      <c r="Q669" s="223"/>
      <c r="R669" s="222"/>
      <c r="S669" s="219" t="s">
        <v>143</v>
      </c>
      <c r="T669" s="201"/>
      <c r="U669" s="259"/>
      <c r="V669" s="213"/>
    </row>
    <row r="670" spans="1:22" x14ac:dyDescent="0.2">
      <c r="A670" s="211" t="s">
        <v>1509</v>
      </c>
      <c r="B670" s="212" t="s">
        <v>1510</v>
      </c>
      <c r="C670" s="213">
        <v>2</v>
      </c>
      <c r="D670" s="203" t="str">
        <f>RIGHT(All_modules[[#This Row],[Code]], 1)</f>
        <v>2</v>
      </c>
      <c r="E670" s="213">
        <v>10</v>
      </c>
      <c r="F670" s="214" t="s">
        <v>1492</v>
      </c>
      <c r="G670" s="222"/>
      <c r="H670" s="216"/>
      <c r="I670" s="223"/>
      <c r="J670" s="223"/>
      <c r="K670" s="223"/>
      <c r="L670" s="223"/>
      <c r="M670" s="223"/>
      <c r="N670" s="223"/>
      <c r="O670" s="223" t="s">
        <v>128</v>
      </c>
      <c r="P670" s="223"/>
      <c r="Q670" s="223"/>
      <c r="R670" s="224"/>
      <c r="S670" s="219" t="s">
        <v>143</v>
      </c>
      <c r="T670" s="218" t="s">
        <v>380</v>
      </c>
      <c r="U670" s="220"/>
      <c r="V670" s="215"/>
    </row>
    <row r="671" spans="1:22" x14ac:dyDescent="0.2">
      <c r="A671" s="211" t="s">
        <v>1511</v>
      </c>
      <c r="B671" s="212" t="s">
        <v>1512</v>
      </c>
      <c r="C671" s="213">
        <v>2</v>
      </c>
      <c r="D671" s="203" t="str">
        <f>RIGHT(All_modules[[#This Row],[Code]], 1)</f>
        <v>2</v>
      </c>
      <c r="E671" s="213">
        <v>10</v>
      </c>
      <c r="F671" s="214" t="s">
        <v>1492</v>
      </c>
      <c r="G671" s="222"/>
      <c r="H671" s="216"/>
      <c r="I671" s="223"/>
      <c r="J671" s="223"/>
      <c r="K671" s="223"/>
      <c r="L671" s="223"/>
      <c r="M671" s="223"/>
      <c r="N671" s="223"/>
      <c r="O671" s="223"/>
      <c r="P671" s="223" t="s">
        <v>128</v>
      </c>
      <c r="Q671" s="223"/>
      <c r="R671" s="224"/>
      <c r="S671" s="219" t="s">
        <v>274</v>
      </c>
      <c r="T671" s="218"/>
      <c r="U671" s="220"/>
      <c r="V671" s="215"/>
    </row>
    <row r="672" spans="1:22" x14ac:dyDescent="0.2">
      <c r="A672" s="211" t="s">
        <v>1513</v>
      </c>
      <c r="B672" s="212" t="s">
        <v>1514</v>
      </c>
      <c r="C672" s="213">
        <v>2</v>
      </c>
      <c r="D672" s="203" t="str">
        <f>RIGHT(All_modules[[#This Row],[Code]], 1)</f>
        <v>2</v>
      </c>
      <c r="E672" s="213">
        <v>10</v>
      </c>
      <c r="F672" s="214" t="s">
        <v>1492</v>
      </c>
      <c r="G672" s="222"/>
      <c r="H672" s="216"/>
      <c r="I672" s="223"/>
      <c r="J672" s="223"/>
      <c r="K672" s="223"/>
      <c r="L672" s="223"/>
      <c r="M672" s="223"/>
      <c r="N672" s="223"/>
      <c r="O672" s="223"/>
      <c r="P672" s="223"/>
      <c r="Q672" s="223"/>
      <c r="R672" s="224"/>
      <c r="S672" s="219"/>
      <c r="T672" s="218"/>
      <c r="U672" s="220"/>
      <c r="V672" s="215"/>
    </row>
    <row r="673" spans="1:22" x14ac:dyDescent="0.2">
      <c r="A673" s="211" t="s">
        <v>1515</v>
      </c>
      <c r="B673" s="212" t="s">
        <v>1516</v>
      </c>
      <c r="C673" s="213">
        <v>2</v>
      </c>
      <c r="D673" s="203" t="str">
        <f>RIGHT(All_modules[[#This Row],[Code]], 1)</f>
        <v>2</v>
      </c>
      <c r="E673" s="213">
        <v>10</v>
      </c>
      <c r="F673" s="214" t="s">
        <v>1492</v>
      </c>
      <c r="G673" s="222"/>
      <c r="H673" s="216"/>
      <c r="I673" s="223"/>
      <c r="J673" s="223"/>
      <c r="K673" s="223"/>
      <c r="L673" s="223"/>
      <c r="M673" s="223"/>
      <c r="N673" s="223"/>
      <c r="O673" s="223"/>
      <c r="P673" s="223"/>
      <c r="Q673" s="223"/>
      <c r="R673" s="224"/>
      <c r="S673" s="219"/>
      <c r="T673" s="218"/>
      <c r="U673" s="220"/>
      <c r="V673" s="215"/>
    </row>
    <row r="674" spans="1:22" x14ac:dyDescent="0.2">
      <c r="A674" s="211" t="s">
        <v>1517</v>
      </c>
      <c r="B674" s="212" t="s">
        <v>1508</v>
      </c>
      <c r="C674" s="213">
        <v>2</v>
      </c>
      <c r="D674" s="203" t="str">
        <f>RIGHT(All_modules[[#This Row],[Code]], 1)</f>
        <v>1</v>
      </c>
      <c r="E674" s="213">
        <v>10</v>
      </c>
      <c r="F674" s="214" t="s">
        <v>1492</v>
      </c>
      <c r="G674" s="222"/>
      <c r="H674" s="216"/>
      <c r="I674" s="223"/>
      <c r="J674" s="223"/>
      <c r="K674" s="223"/>
      <c r="L674" s="223"/>
      <c r="M674" s="223"/>
      <c r="N674" s="223"/>
      <c r="O674" s="223" t="s">
        <v>128</v>
      </c>
      <c r="P674" s="223"/>
      <c r="Q674" s="223"/>
      <c r="R674" s="224"/>
      <c r="S674" s="219" t="s">
        <v>143</v>
      </c>
      <c r="T674" s="218"/>
      <c r="U674" s="260"/>
      <c r="V674" s="215"/>
    </row>
    <row r="675" spans="1:22" x14ac:dyDescent="0.2">
      <c r="A675" s="211" t="s">
        <v>1518</v>
      </c>
      <c r="B675" s="212" t="s">
        <v>797</v>
      </c>
      <c r="C675" s="221">
        <v>2</v>
      </c>
      <c r="D675" s="203" t="str">
        <f>RIGHT(All_modules[[#This Row],[Code]], 1)</f>
        <v>1</v>
      </c>
      <c r="E675" s="213">
        <v>10</v>
      </c>
      <c r="F675" s="214" t="s">
        <v>1492</v>
      </c>
      <c r="G675" s="222"/>
      <c r="H675" s="216"/>
      <c r="I675" s="223"/>
      <c r="J675" s="223"/>
      <c r="K675" s="223"/>
      <c r="L675" s="223"/>
      <c r="M675" s="223"/>
      <c r="N675" s="223"/>
      <c r="O675" s="223"/>
      <c r="P675" s="223"/>
      <c r="Q675" s="223"/>
      <c r="R675" s="222"/>
      <c r="S675" s="219"/>
      <c r="T675" s="201"/>
      <c r="U675" s="220"/>
      <c r="V675" s="215"/>
    </row>
    <row r="676" spans="1:22" x14ac:dyDescent="0.2">
      <c r="A676" s="211" t="s">
        <v>1519</v>
      </c>
      <c r="B676" s="212" t="s">
        <v>1520</v>
      </c>
      <c r="C676" s="221">
        <v>2</v>
      </c>
      <c r="D676" s="203" t="str">
        <f>RIGHT(All_modules[[#This Row],[Code]], 1)</f>
        <v>1</v>
      </c>
      <c r="E676" s="213">
        <v>10</v>
      </c>
      <c r="F676" s="214" t="s">
        <v>1492</v>
      </c>
      <c r="G676" s="222"/>
      <c r="H676" s="216"/>
      <c r="I676" s="223"/>
      <c r="J676" s="223"/>
      <c r="K676" s="223"/>
      <c r="L676" s="223" t="s">
        <v>128</v>
      </c>
      <c r="M676" s="223"/>
      <c r="N676" s="223"/>
      <c r="O676" s="223"/>
      <c r="P676" s="223" t="s">
        <v>128</v>
      </c>
      <c r="Q676" s="223"/>
      <c r="R676" s="222"/>
      <c r="S676" s="219" t="s">
        <v>345</v>
      </c>
      <c r="T676" s="201" t="s">
        <v>274</v>
      </c>
      <c r="U676" s="220"/>
      <c r="V676" s="215"/>
    </row>
    <row r="677" spans="1:22" x14ac:dyDescent="0.2">
      <c r="A677" s="211" t="s">
        <v>1521</v>
      </c>
      <c r="B677" s="212" t="s">
        <v>792</v>
      </c>
      <c r="C677" s="213">
        <v>2</v>
      </c>
      <c r="D677" s="203" t="str">
        <f>RIGHT(All_modules[[#This Row],[Code]], 1)</f>
        <v>1</v>
      </c>
      <c r="E677" s="213">
        <v>10</v>
      </c>
      <c r="F677" s="214" t="s">
        <v>1492</v>
      </c>
      <c r="G677" s="222"/>
      <c r="H677" s="216"/>
      <c r="I677" s="223"/>
      <c r="J677" s="223"/>
      <c r="K677" s="223"/>
      <c r="L677" s="223"/>
      <c r="M677" s="223"/>
      <c r="N677" s="223"/>
      <c r="O677" s="223"/>
      <c r="P677" s="223"/>
      <c r="Q677" s="223"/>
      <c r="R677" s="224"/>
      <c r="S677" s="219"/>
      <c r="T677" s="218"/>
      <c r="U677" s="220"/>
      <c r="V677" s="215"/>
    </row>
    <row r="678" spans="1:22" x14ac:dyDescent="0.2">
      <c r="A678" s="211" t="s">
        <v>1522</v>
      </c>
      <c r="B678" s="212" t="s">
        <v>1523</v>
      </c>
      <c r="C678" s="221">
        <v>2</v>
      </c>
      <c r="D678" s="203" t="str">
        <f>RIGHT(All_modules[[#This Row],[Code]], 1)</f>
        <v>1</v>
      </c>
      <c r="E678" s="213">
        <v>10</v>
      </c>
      <c r="F678" s="214" t="s">
        <v>1492</v>
      </c>
      <c r="G678" s="215"/>
      <c r="H678" s="231"/>
      <c r="I678" s="217"/>
      <c r="J678" s="217"/>
      <c r="K678" s="217"/>
      <c r="L678" s="217"/>
      <c r="M678" s="217"/>
      <c r="N678" s="217"/>
      <c r="O678" s="217" t="s">
        <v>128</v>
      </c>
      <c r="P678" s="217"/>
      <c r="Q678" s="217"/>
      <c r="R678" s="215"/>
      <c r="S678" s="219" t="s">
        <v>143</v>
      </c>
      <c r="T678" s="201"/>
      <c r="U678" s="220"/>
      <c r="V678" s="215"/>
    </row>
    <row r="679" spans="1:22" x14ac:dyDescent="0.2">
      <c r="A679" s="211" t="s">
        <v>1524</v>
      </c>
      <c r="B679" s="212" t="s">
        <v>1520</v>
      </c>
      <c r="C679" s="221">
        <v>2</v>
      </c>
      <c r="D679" s="203" t="str">
        <f>RIGHT(All_modules[[#This Row],[Code]], 1)</f>
        <v>2</v>
      </c>
      <c r="E679" s="213">
        <v>20</v>
      </c>
      <c r="F679" s="214" t="s">
        <v>1492</v>
      </c>
      <c r="G679" s="222"/>
      <c r="H679" s="216"/>
      <c r="I679" s="223"/>
      <c r="J679" s="223"/>
      <c r="K679" s="223"/>
      <c r="L679" s="223" t="s">
        <v>128</v>
      </c>
      <c r="M679" s="223"/>
      <c r="N679" s="223"/>
      <c r="O679" s="223"/>
      <c r="P679" s="223" t="s">
        <v>128</v>
      </c>
      <c r="Q679" s="223"/>
      <c r="R679" s="222"/>
      <c r="S679" s="219" t="s">
        <v>345</v>
      </c>
      <c r="T679" s="201" t="s">
        <v>274</v>
      </c>
      <c r="U679" s="220"/>
      <c r="V679" s="215"/>
    </row>
    <row r="680" spans="1:22" x14ac:dyDescent="0.2">
      <c r="A680" s="211" t="s">
        <v>1525</v>
      </c>
      <c r="B680" s="212" t="s">
        <v>1523</v>
      </c>
      <c r="C680" s="221">
        <v>2</v>
      </c>
      <c r="D680" s="203" t="str">
        <f>RIGHT(All_modules[[#This Row],[Code]], 1)</f>
        <v>1</v>
      </c>
      <c r="E680" s="213">
        <v>20</v>
      </c>
      <c r="F680" s="214" t="s">
        <v>1492</v>
      </c>
      <c r="G680" s="215"/>
      <c r="H680" s="231"/>
      <c r="I680" s="217"/>
      <c r="J680" s="217"/>
      <c r="K680" s="217"/>
      <c r="L680" s="217"/>
      <c r="M680" s="217"/>
      <c r="N680" s="217"/>
      <c r="O680" s="217" t="s">
        <v>128</v>
      </c>
      <c r="P680" s="217"/>
      <c r="Q680" s="217"/>
      <c r="R680" s="215"/>
      <c r="S680" s="219" t="s">
        <v>143</v>
      </c>
      <c r="T680" s="201"/>
      <c r="U680" s="220"/>
      <c r="V680" s="215"/>
    </row>
    <row r="681" spans="1:22" x14ac:dyDescent="0.2">
      <c r="A681" s="211" t="s">
        <v>1526</v>
      </c>
      <c r="B681" s="212" t="s">
        <v>1504</v>
      </c>
      <c r="C681" s="221">
        <v>2</v>
      </c>
      <c r="D681" s="203" t="str">
        <f>RIGHT(All_modules[[#This Row],[Code]], 1)</f>
        <v>2</v>
      </c>
      <c r="E681" s="213">
        <v>20</v>
      </c>
      <c r="F681" s="214" t="s">
        <v>1492</v>
      </c>
      <c r="G681" s="222"/>
      <c r="H681" s="216"/>
      <c r="I681" s="223"/>
      <c r="J681" s="223"/>
      <c r="K681" s="223"/>
      <c r="L681" s="223"/>
      <c r="M681" s="223"/>
      <c r="N681" s="223"/>
      <c r="O681" s="223"/>
      <c r="P681" s="223"/>
      <c r="Q681" s="223"/>
      <c r="R681" s="222"/>
      <c r="S681" s="219"/>
      <c r="T681" s="201"/>
      <c r="U681" s="220"/>
      <c r="V681" s="215"/>
    </row>
    <row r="682" spans="1:22" x14ac:dyDescent="0.2">
      <c r="A682" s="211" t="s">
        <v>1527</v>
      </c>
      <c r="B682" s="212" t="s">
        <v>1528</v>
      </c>
      <c r="C682" s="213">
        <v>2</v>
      </c>
      <c r="D682" s="203" t="str">
        <f>RIGHT(All_modules[[#This Row],[Code]], 1)</f>
        <v>2</v>
      </c>
      <c r="E682" s="213">
        <v>20</v>
      </c>
      <c r="F682" s="214" t="s">
        <v>1492</v>
      </c>
      <c r="G682" s="222"/>
      <c r="H682" s="216"/>
      <c r="I682" s="223"/>
      <c r="J682" s="223"/>
      <c r="K682" s="223"/>
      <c r="L682" s="223" t="s">
        <v>128</v>
      </c>
      <c r="M682" s="223"/>
      <c r="N682" s="223"/>
      <c r="O682" s="223"/>
      <c r="P682" s="223" t="s">
        <v>128</v>
      </c>
      <c r="Q682" s="223"/>
      <c r="R682" s="224"/>
      <c r="S682" s="219" t="s">
        <v>345</v>
      </c>
      <c r="T682" s="218" t="s">
        <v>274</v>
      </c>
      <c r="U682" s="220"/>
      <c r="V682" s="215" t="s">
        <v>1529</v>
      </c>
    </row>
    <row r="683" spans="1:22" x14ac:dyDescent="0.2">
      <c r="A683" s="211" t="s">
        <v>1530</v>
      </c>
      <c r="B683" s="212" t="s">
        <v>1531</v>
      </c>
      <c r="C683" s="221">
        <v>2</v>
      </c>
      <c r="D683" s="203" t="str">
        <f>RIGHT(All_modules[[#This Row],[Code]], 1)</f>
        <v>2</v>
      </c>
      <c r="E683" s="213">
        <v>10</v>
      </c>
      <c r="F683" s="214" t="s">
        <v>1492</v>
      </c>
      <c r="G683" s="222"/>
      <c r="H683" s="216"/>
      <c r="I683" s="223"/>
      <c r="J683" s="223"/>
      <c r="K683" s="223" t="s">
        <v>128</v>
      </c>
      <c r="L683" s="223"/>
      <c r="M683" s="223"/>
      <c r="N683" s="223"/>
      <c r="O683" s="223" t="s">
        <v>128</v>
      </c>
      <c r="P683" s="223"/>
      <c r="Q683" s="223"/>
      <c r="R683" s="222"/>
      <c r="S683" s="219"/>
      <c r="T683" s="201"/>
      <c r="U683" s="220"/>
      <c r="V683" s="215"/>
    </row>
    <row r="684" spans="1:22" x14ac:dyDescent="0.2">
      <c r="A684" s="211" t="s">
        <v>1532</v>
      </c>
      <c r="B684" s="212" t="s">
        <v>1531</v>
      </c>
      <c r="C684" s="221">
        <v>2</v>
      </c>
      <c r="D684" s="203" t="str">
        <f>RIGHT(All_modules[[#This Row],[Code]], 1)</f>
        <v>2</v>
      </c>
      <c r="E684" s="213">
        <v>20</v>
      </c>
      <c r="F684" s="214" t="s">
        <v>1492</v>
      </c>
      <c r="G684" s="222"/>
      <c r="H684" s="216"/>
      <c r="I684" s="223"/>
      <c r="J684" s="223"/>
      <c r="K684" s="223" t="s">
        <v>128</v>
      </c>
      <c r="L684" s="223"/>
      <c r="M684" s="223"/>
      <c r="N684" s="223"/>
      <c r="O684" s="223" t="s">
        <v>128</v>
      </c>
      <c r="P684" s="223"/>
      <c r="Q684" s="223"/>
      <c r="R684" s="222"/>
      <c r="S684" s="219"/>
      <c r="T684" s="201"/>
      <c r="U684" s="220"/>
      <c r="V684" s="215"/>
    </row>
    <row r="685" spans="1:22" x14ac:dyDescent="0.2">
      <c r="A685" s="211" t="s">
        <v>1533</v>
      </c>
      <c r="B685" s="212" t="s">
        <v>797</v>
      </c>
      <c r="C685" s="221">
        <v>2</v>
      </c>
      <c r="D685" s="203" t="str">
        <f>RIGHT(All_modules[[#This Row],[Code]], 1)</f>
        <v>1</v>
      </c>
      <c r="E685" s="213">
        <v>20</v>
      </c>
      <c r="F685" s="214" t="s">
        <v>1492</v>
      </c>
      <c r="G685" s="222"/>
      <c r="H685" s="216"/>
      <c r="I685" s="223"/>
      <c r="J685" s="223"/>
      <c r="K685" s="223"/>
      <c r="L685" s="223"/>
      <c r="M685" s="223"/>
      <c r="N685" s="223"/>
      <c r="O685" s="223"/>
      <c r="P685" s="223"/>
      <c r="Q685" s="223"/>
      <c r="R685" s="222"/>
      <c r="S685" s="219"/>
      <c r="T685" s="201"/>
      <c r="U685" s="220"/>
      <c r="V685" s="215"/>
    </row>
    <row r="686" spans="1:22" x14ac:dyDescent="0.2">
      <c r="A686" s="211" t="s">
        <v>1534</v>
      </c>
      <c r="B686" s="212" t="s">
        <v>1535</v>
      </c>
      <c r="C686" s="221">
        <v>2</v>
      </c>
      <c r="D686" s="203" t="str">
        <f>RIGHT(All_modules[[#This Row],[Code]], 1)</f>
        <v>2</v>
      </c>
      <c r="E686" s="213">
        <v>10</v>
      </c>
      <c r="F686" s="214" t="s">
        <v>1492</v>
      </c>
      <c r="G686" s="222"/>
      <c r="H686" s="216"/>
      <c r="I686" s="223"/>
      <c r="J686" s="223" t="s">
        <v>128</v>
      </c>
      <c r="K686" s="223"/>
      <c r="L686" s="223"/>
      <c r="M686" s="223"/>
      <c r="N686" s="223"/>
      <c r="O686" s="223"/>
      <c r="P686" s="223"/>
      <c r="Q686" s="223"/>
      <c r="R686" s="222"/>
      <c r="S686" s="219" t="s">
        <v>512</v>
      </c>
      <c r="T686" s="201" t="s">
        <v>143</v>
      </c>
      <c r="U686" s="220"/>
      <c r="V686" s="215"/>
    </row>
    <row r="687" spans="1:22" x14ac:dyDescent="0.2">
      <c r="A687" s="211" t="s">
        <v>1536</v>
      </c>
      <c r="B687" s="212" t="s">
        <v>1537</v>
      </c>
      <c r="C687" s="213">
        <v>2</v>
      </c>
      <c r="D687" s="203" t="str">
        <f>RIGHT(All_modules[[#This Row],[Code]], 1)</f>
        <v>2</v>
      </c>
      <c r="E687" s="213">
        <v>20</v>
      </c>
      <c r="F687" s="214" t="s">
        <v>1492</v>
      </c>
      <c r="G687" s="222"/>
      <c r="H687" s="216"/>
      <c r="I687" s="223"/>
      <c r="J687" s="223" t="s">
        <v>128</v>
      </c>
      <c r="K687" s="223"/>
      <c r="L687" s="223"/>
      <c r="M687" s="223"/>
      <c r="N687" s="223"/>
      <c r="O687" s="223"/>
      <c r="P687" s="223"/>
      <c r="Q687" s="223"/>
      <c r="R687" s="224"/>
      <c r="S687" s="219" t="s">
        <v>512</v>
      </c>
      <c r="T687" s="218" t="s">
        <v>143</v>
      </c>
      <c r="U687" s="220"/>
      <c r="V687" s="215"/>
    </row>
    <row r="688" spans="1:22" x14ac:dyDescent="0.2">
      <c r="A688" s="211" t="s">
        <v>1538</v>
      </c>
      <c r="B688" s="212" t="s">
        <v>1494</v>
      </c>
      <c r="C688" s="221">
        <v>2</v>
      </c>
      <c r="D688" s="203" t="str">
        <f>RIGHT(All_modules[[#This Row],[Code]], 1)</f>
        <v>1</v>
      </c>
      <c r="E688" s="213">
        <v>20</v>
      </c>
      <c r="F688" s="214" t="s">
        <v>1492</v>
      </c>
      <c r="G688" s="222"/>
      <c r="H688" s="216"/>
      <c r="I688" s="223"/>
      <c r="J688" s="223"/>
      <c r="K688" s="223"/>
      <c r="L688" s="223"/>
      <c r="M688" s="223"/>
      <c r="N688" s="223"/>
      <c r="O688" s="223"/>
      <c r="P688" s="223"/>
      <c r="Q688" s="223"/>
      <c r="R688" s="222"/>
      <c r="S688" s="219"/>
      <c r="T688" s="201"/>
      <c r="U688" s="220"/>
      <c r="V688" s="215"/>
    </row>
    <row r="689" spans="1:22" x14ac:dyDescent="0.2">
      <c r="A689" s="211" t="s">
        <v>1539</v>
      </c>
      <c r="B689" s="212" t="s">
        <v>1494</v>
      </c>
      <c r="C689" s="213">
        <v>2</v>
      </c>
      <c r="D689" s="203" t="str">
        <f>RIGHT(All_modules[[#This Row],[Code]], 1)</f>
        <v>2</v>
      </c>
      <c r="E689" s="213">
        <v>10</v>
      </c>
      <c r="F689" s="214" t="s">
        <v>1492</v>
      </c>
      <c r="G689" s="222"/>
      <c r="H689" s="216"/>
      <c r="I689" s="223"/>
      <c r="J689" s="223"/>
      <c r="K689" s="223"/>
      <c r="L689" s="223"/>
      <c r="M689" s="223"/>
      <c r="N689" s="223"/>
      <c r="O689" s="223"/>
      <c r="P689" s="223"/>
      <c r="Q689" s="223" t="s">
        <v>128</v>
      </c>
      <c r="R689" s="224"/>
      <c r="S689" s="219"/>
      <c r="T689" s="218"/>
      <c r="U689" s="220"/>
      <c r="V689" s="215" t="s">
        <v>1496</v>
      </c>
    </row>
    <row r="690" spans="1:22" x14ac:dyDescent="0.2">
      <c r="A690" s="211" t="s">
        <v>1540</v>
      </c>
      <c r="B690" s="212" t="s">
        <v>1541</v>
      </c>
      <c r="C690" s="213">
        <v>2</v>
      </c>
      <c r="D690" s="203" t="str">
        <f>RIGHT(All_modules[[#This Row],[Code]], 1)</f>
        <v>2</v>
      </c>
      <c r="E690" s="213">
        <v>10</v>
      </c>
      <c r="F690" s="214" t="s">
        <v>1492</v>
      </c>
      <c r="G690" s="222"/>
      <c r="H690" s="216"/>
      <c r="I690" s="223" t="s">
        <v>128</v>
      </c>
      <c r="J690" s="223"/>
      <c r="K690" s="223" t="s">
        <v>128</v>
      </c>
      <c r="L690" s="223"/>
      <c r="M690" s="223"/>
      <c r="N690" s="223"/>
      <c r="O690" s="223" t="s">
        <v>128</v>
      </c>
      <c r="P690" s="223"/>
      <c r="Q690" s="223"/>
      <c r="R690" s="224"/>
      <c r="S690" s="219"/>
      <c r="T690" s="218"/>
      <c r="U690" s="220"/>
      <c r="V690" s="215"/>
    </row>
    <row r="691" spans="1:22" x14ac:dyDescent="0.2">
      <c r="A691" s="211" t="s">
        <v>1542</v>
      </c>
      <c r="B691" s="212" t="s">
        <v>1543</v>
      </c>
      <c r="C691" s="213">
        <v>2</v>
      </c>
      <c r="D691" s="203" t="str">
        <f>RIGHT(All_modules[[#This Row],[Code]], 1)</f>
        <v>0</v>
      </c>
      <c r="E691" s="213">
        <v>20</v>
      </c>
      <c r="F691" s="214" t="s">
        <v>1492</v>
      </c>
      <c r="G691" s="222"/>
      <c r="H691" s="216"/>
      <c r="I691" s="223"/>
      <c r="J691" s="223"/>
      <c r="K691" s="223"/>
      <c r="L691" s="223"/>
      <c r="M691" s="223"/>
      <c r="N691" s="223"/>
      <c r="O691" s="223"/>
      <c r="P691" s="223"/>
      <c r="Q691" s="223" t="s">
        <v>128</v>
      </c>
      <c r="R691" s="224"/>
      <c r="S691" s="219"/>
      <c r="T691" s="218"/>
      <c r="U691" s="220"/>
      <c r="V691" s="215" t="s">
        <v>1544</v>
      </c>
    </row>
    <row r="692" spans="1:22" x14ac:dyDescent="0.2">
      <c r="A692" s="211" t="s">
        <v>1545</v>
      </c>
      <c r="B692" s="212" t="s">
        <v>1543</v>
      </c>
      <c r="C692" s="213">
        <v>2</v>
      </c>
      <c r="D692" s="203" t="str">
        <f>RIGHT(All_modules[[#This Row],[Code]], 1)</f>
        <v>1</v>
      </c>
      <c r="E692" s="213">
        <v>10</v>
      </c>
      <c r="F692" s="214" t="s">
        <v>1492</v>
      </c>
      <c r="G692" s="222"/>
      <c r="H692" s="216"/>
      <c r="I692" s="223"/>
      <c r="J692" s="223"/>
      <c r="K692" s="223"/>
      <c r="L692" s="223"/>
      <c r="M692" s="223"/>
      <c r="N692" s="223"/>
      <c r="O692" s="223"/>
      <c r="P692" s="223"/>
      <c r="Q692" s="223" t="s">
        <v>128</v>
      </c>
      <c r="R692" s="224"/>
      <c r="S692" s="219"/>
      <c r="T692" s="218"/>
      <c r="U692" s="220"/>
      <c r="V692" s="215" t="s">
        <v>1544</v>
      </c>
    </row>
    <row r="693" spans="1:22" x14ac:dyDescent="0.2">
      <c r="A693" s="211" t="s">
        <v>1546</v>
      </c>
      <c r="B693" s="212" t="s">
        <v>1543</v>
      </c>
      <c r="C693" s="221">
        <v>2</v>
      </c>
      <c r="D693" s="203" t="str">
        <f>RIGHT(All_modules[[#This Row],[Code]], 1)</f>
        <v>2</v>
      </c>
      <c r="E693" s="215">
        <v>10</v>
      </c>
      <c r="F693" s="214" t="s">
        <v>1492</v>
      </c>
      <c r="G693" s="227"/>
      <c r="H693" s="216"/>
      <c r="I693" s="223"/>
      <c r="J693" s="223"/>
      <c r="K693" s="223"/>
      <c r="L693" s="223"/>
      <c r="M693" s="223"/>
      <c r="N693" s="223"/>
      <c r="O693" s="223"/>
      <c r="P693" s="223"/>
      <c r="Q693" s="223" t="s">
        <v>128</v>
      </c>
      <c r="R693" s="222"/>
      <c r="S693" s="219"/>
      <c r="T693" s="201"/>
      <c r="U693" s="220"/>
      <c r="V693" s="215" t="s">
        <v>1544</v>
      </c>
    </row>
    <row r="694" spans="1:22" x14ac:dyDescent="0.2">
      <c r="A694" s="211" t="s">
        <v>1547</v>
      </c>
      <c r="B694" s="212" t="s">
        <v>1548</v>
      </c>
      <c r="C694" s="221">
        <v>2</v>
      </c>
      <c r="D694" s="203" t="str">
        <f>RIGHT(All_modules[[#This Row],[Code]], 1)</f>
        <v>1</v>
      </c>
      <c r="E694" s="215">
        <v>10</v>
      </c>
      <c r="F694" s="214" t="s">
        <v>1492</v>
      </c>
      <c r="G694" s="227"/>
      <c r="H694" s="216"/>
      <c r="I694" s="223"/>
      <c r="J694" s="223"/>
      <c r="K694" s="223"/>
      <c r="L694" s="223"/>
      <c r="M694" s="223"/>
      <c r="N694" s="223"/>
      <c r="O694" s="223"/>
      <c r="P694" s="223"/>
      <c r="Q694" s="223" t="s">
        <v>128</v>
      </c>
      <c r="R694" s="222"/>
      <c r="S694" s="219" t="s">
        <v>166</v>
      </c>
      <c r="T694" s="201"/>
      <c r="U694" s="220"/>
      <c r="V694" s="215"/>
    </row>
    <row r="695" spans="1:22" x14ac:dyDescent="0.2">
      <c r="A695" s="211" t="s">
        <v>1549</v>
      </c>
      <c r="B695" s="212" t="s">
        <v>1550</v>
      </c>
      <c r="C695" s="213">
        <v>2</v>
      </c>
      <c r="D695" s="203" t="str">
        <f>RIGHT(All_modules[[#This Row],[Code]], 1)</f>
        <v>1</v>
      </c>
      <c r="E695" s="213">
        <v>10</v>
      </c>
      <c r="F695" s="214" t="s">
        <v>1492</v>
      </c>
      <c r="G695" s="222"/>
      <c r="H695" s="216"/>
      <c r="I695" s="223"/>
      <c r="J695" s="223"/>
      <c r="K695" s="223"/>
      <c r="L695" s="223"/>
      <c r="M695" s="223"/>
      <c r="N695" s="223"/>
      <c r="O695" s="223"/>
      <c r="P695" s="223"/>
      <c r="Q695" s="223"/>
      <c r="R695" s="224"/>
      <c r="S695" s="219"/>
      <c r="T695" s="218"/>
      <c r="U695" s="220"/>
      <c r="V695" s="215"/>
    </row>
    <row r="696" spans="1:22" x14ac:dyDescent="0.2">
      <c r="A696" s="211" t="s">
        <v>1551</v>
      </c>
      <c r="B696" s="212" t="s">
        <v>1550</v>
      </c>
      <c r="C696" s="221">
        <v>2</v>
      </c>
      <c r="D696" s="203" t="str">
        <f>RIGHT(All_modules[[#This Row],[Code]], 1)</f>
        <v>2</v>
      </c>
      <c r="E696" s="213">
        <v>10</v>
      </c>
      <c r="F696" s="214" t="s">
        <v>1492</v>
      </c>
      <c r="G696" s="222"/>
      <c r="H696" s="216"/>
      <c r="I696" s="223"/>
      <c r="J696" s="223"/>
      <c r="K696" s="223"/>
      <c r="L696" s="223"/>
      <c r="M696" s="223"/>
      <c r="N696" s="223"/>
      <c r="O696" s="223"/>
      <c r="P696" s="223"/>
      <c r="Q696" s="223"/>
      <c r="R696" s="222"/>
      <c r="S696" s="219"/>
      <c r="T696" s="201"/>
      <c r="U696" s="220"/>
      <c r="V696" s="215"/>
    </row>
    <row r="697" spans="1:22" x14ac:dyDescent="0.2">
      <c r="A697" s="211" t="s">
        <v>1552</v>
      </c>
      <c r="B697" s="212" t="s">
        <v>1553</v>
      </c>
      <c r="C697" s="221">
        <v>2</v>
      </c>
      <c r="D697" s="203" t="str">
        <f>RIGHT(All_modules[[#This Row],[Code]], 1)</f>
        <v>2</v>
      </c>
      <c r="E697" s="213">
        <v>10</v>
      </c>
      <c r="F697" s="214" t="s">
        <v>1492</v>
      </c>
      <c r="G697" s="222"/>
      <c r="H697" s="216"/>
      <c r="I697" s="223" t="s">
        <v>128</v>
      </c>
      <c r="J697" s="223" t="s">
        <v>128</v>
      </c>
      <c r="K697" s="223"/>
      <c r="L697" s="223"/>
      <c r="M697" s="223"/>
      <c r="N697" s="223"/>
      <c r="O697" s="223" t="s">
        <v>128</v>
      </c>
      <c r="P697" s="223"/>
      <c r="Q697" s="223"/>
      <c r="R697" s="222"/>
      <c r="S697" s="219"/>
      <c r="T697" s="201"/>
      <c r="U697" s="220"/>
      <c r="V697" s="215"/>
    </row>
    <row r="698" spans="1:22" x14ac:dyDescent="0.2">
      <c r="A698" s="211" t="s">
        <v>1554</v>
      </c>
      <c r="B698" s="212" t="s">
        <v>1555</v>
      </c>
      <c r="C698" s="221">
        <v>2</v>
      </c>
      <c r="D698" s="203" t="str">
        <f>RIGHT(All_modules[[#This Row],[Code]], 1)</f>
        <v>2</v>
      </c>
      <c r="E698" s="213">
        <v>10</v>
      </c>
      <c r="F698" s="214" t="s">
        <v>1492</v>
      </c>
      <c r="G698" s="222"/>
      <c r="H698" s="216"/>
      <c r="I698" s="223"/>
      <c r="J698" s="223"/>
      <c r="K698" s="223"/>
      <c r="L698" s="223"/>
      <c r="M698" s="223"/>
      <c r="N698" s="223"/>
      <c r="O698" s="223"/>
      <c r="P698" s="223"/>
      <c r="Q698" s="223" t="s">
        <v>128</v>
      </c>
      <c r="R698" s="222"/>
      <c r="S698" s="219" t="s">
        <v>345</v>
      </c>
      <c r="T698" s="201"/>
      <c r="U698" s="220"/>
      <c r="V698" s="215"/>
    </row>
    <row r="699" spans="1:22" x14ac:dyDescent="0.2">
      <c r="A699" s="211" t="s">
        <v>1556</v>
      </c>
      <c r="B699" s="212" t="s">
        <v>1557</v>
      </c>
      <c r="C699" s="221">
        <v>2</v>
      </c>
      <c r="D699" s="203" t="str">
        <f>RIGHT(All_modules[[#This Row],[Code]], 1)</f>
        <v>1</v>
      </c>
      <c r="E699" s="213">
        <v>10</v>
      </c>
      <c r="F699" s="214" t="s">
        <v>1492</v>
      </c>
      <c r="G699" s="222"/>
      <c r="H699" s="216"/>
      <c r="I699" s="223"/>
      <c r="J699" s="223"/>
      <c r="K699" s="223"/>
      <c r="L699" s="223"/>
      <c r="M699" s="223"/>
      <c r="N699" s="223"/>
      <c r="O699" s="223"/>
      <c r="P699" s="223"/>
      <c r="Q699" s="223"/>
      <c r="R699" s="222"/>
      <c r="S699" s="219"/>
      <c r="T699" s="201"/>
      <c r="U699" s="220"/>
      <c r="V699" s="215"/>
    </row>
    <row r="700" spans="1:22" x14ac:dyDescent="0.2">
      <c r="A700" s="211" t="s">
        <v>1558</v>
      </c>
      <c r="B700" s="212" t="s">
        <v>1559</v>
      </c>
      <c r="C700" s="221">
        <v>2</v>
      </c>
      <c r="D700" s="203" t="str">
        <f>RIGHT(All_modules[[#This Row],[Code]], 1)</f>
        <v>2</v>
      </c>
      <c r="E700" s="213">
        <v>10</v>
      </c>
      <c r="F700" s="214" t="s">
        <v>1492</v>
      </c>
      <c r="G700" s="222"/>
      <c r="H700" s="216"/>
      <c r="I700" s="223"/>
      <c r="J700" s="223"/>
      <c r="K700" s="223"/>
      <c r="L700" s="223"/>
      <c r="M700" s="223"/>
      <c r="N700" s="223"/>
      <c r="O700" s="223"/>
      <c r="P700" s="223"/>
      <c r="Q700" s="223"/>
      <c r="R700" s="222"/>
      <c r="S700" s="219"/>
      <c r="T700" s="201"/>
      <c r="U700" s="220"/>
      <c r="V700" s="215"/>
    </row>
    <row r="701" spans="1:22" x14ac:dyDescent="0.2">
      <c r="A701" s="211" t="s">
        <v>1560</v>
      </c>
      <c r="B701" s="212" t="s">
        <v>1559</v>
      </c>
      <c r="C701" s="221">
        <v>2</v>
      </c>
      <c r="D701" s="203" t="str">
        <f>RIGHT(All_modules[[#This Row],[Code]], 1)</f>
        <v>2</v>
      </c>
      <c r="E701" s="213">
        <v>20</v>
      </c>
      <c r="F701" s="214" t="s">
        <v>1492</v>
      </c>
      <c r="G701" s="222"/>
      <c r="H701" s="216"/>
      <c r="I701" s="223"/>
      <c r="J701" s="223"/>
      <c r="K701" s="223"/>
      <c r="L701" s="223"/>
      <c r="M701" s="223"/>
      <c r="N701" s="223"/>
      <c r="O701" s="223"/>
      <c r="P701" s="223"/>
      <c r="Q701" s="223"/>
      <c r="R701" s="222"/>
      <c r="S701" s="219"/>
      <c r="T701" s="201"/>
      <c r="U701" s="220"/>
      <c r="V701" s="215"/>
    </row>
    <row r="702" spans="1:22" x14ac:dyDescent="0.2">
      <c r="A702" s="211" t="s">
        <v>1561</v>
      </c>
      <c r="B702" s="212" t="s">
        <v>1562</v>
      </c>
      <c r="C702" s="221">
        <v>2</v>
      </c>
      <c r="D702" s="203" t="str">
        <f>RIGHT(All_modules[[#This Row],[Code]], 1)</f>
        <v>2</v>
      </c>
      <c r="E702" s="213">
        <v>10</v>
      </c>
      <c r="F702" s="214" t="s">
        <v>1492</v>
      </c>
      <c r="G702" s="222"/>
      <c r="H702" s="216"/>
      <c r="I702" s="223"/>
      <c r="J702" s="223"/>
      <c r="K702" s="223"/>
      <c r="L702" s="223"/>
      <c r="M702" s="223"/>
      <c r="N702" s="223"/>
      <c r="O702" s="223"/>
      <c r="P702" s="223"/>
      <c r="Q702" s="223" t="s">
        <v>128</v>
      </c>
      <c r="R702" s="222"/>
      <c r="S702" s="219" t="s">
        <v>166</v>
      </c>
      <c r="T702" s="201"/>
      <c r="U702" s="220"/>
      <c r="V702" s="215"/>
    </row>
    <row r="703" spans="1:22" x14ac:dyDescent="0.2">
      <c r="A703" s="211" t="s">
        <v>1563</v>
      </c>
      <c r="B703" s="212" t="s">
        <v>1564</v>
      </c>
      <c r="C703" s="221">
        <v>2</v>
      </c>
      <c r="D703" s="203" t="str">
        <f>RIGHT(All_modules[[#This Row],[Code]], 1)</f>
        <v>1</v>
      </c>
      <c r="E703" s="213">
        <v>10</v>
      </c>
      <c r="F703" s="214" t="s">
        <v>1492</v>
      </c>
      <c r="G703" s="222"/>
      <c r="H703" s="216"/>
      <c r="I703" s="223"/>
      <c r="J703" s="223"/>
      <c r="K703" s="223"/>
      <c r="L703" s="223"/>
      <c r="M703" s="223"/>
      <c r="N703" s="223"/>
      <c r="O703" s="223"/>
      <c r="P703" s="223"/>
      <c r="Q703" s="223"/>
      <c r="R703" s="222"/>
      <c r="S703" s="219"/>
      <c r="T703" s="201"/>
      <c r="U703" s="220"/>
      <c r="V703" s="215"/>
    </row>
    <row r="704" spans="1:22" x14ac:dyDescent="0.2">
      <c r="A704" s="211" t="s">
        <v>1565</v>
      </c>
      <c r="B704" s="212" t="s">
        <v>1564</v>
      </c>
      <c r="C704" s="221">
        <v>2</v>
      </c>
      <c r="D704" s="203" t="str">
        <f>RIGHT(All_modules[[#This Row],[Code]], 1)</f>
        <v>1</v>
      </c>
      <c r="E704" s="213">
        <v>20</v>
      </c>
      <c r="F704" s="214" t="s">
        <v>1492</v>
      </c>
      <c r="G704" s="222"/>
      <c r="H704" s="216"/>
      <c r="I704" s="223"/>
      <c r="J704" s="223"/>
      <c r="K704" s="223"/>
      <c r="L704" s="223"/>
      <c r="M704" s="223"/>
      <c r="N704" s="223"/>
      <c r="O704" s="223"/>
      <c r="P704" s="223"/>
      <c r="Q704" s="223"/>
      <c r="R704" s="222"/>
      <c r="S704" s="219"/>
      <c r="T704" s="201"/>
      <c r="U704" s="220"/>
      <c r="V704" s="215" t="s">
        <v>1499</v>
      </c>
    </row>
    <row r="705" spans="1:22" x14ac:dyDescent="0.2">
      <c r="A705" s="211" t="s">
        <v>1566</v>
      </c>
      <c r="B705" s="212" t="s">
        <v>1567</v>
      </c>
      <c r="C705" s="221">
        <v>2</v>
      </c>
      <c r="D705" s="203" t="str">
        <f>RIGHT(All_modules[[#This Row],[Code]], 1)</f>
        <v>2</v>
      </c>
      <c r="E705" s="213">
        <v>10</v>
      </c>
      <c r="F705" s="214" t="s">
        <v>1492</v>
      </c>
      <c r="G705" s="222"/>
      <c r="H705" s="216"/>
      <c r="I705" s="223"/>
      <c r="J705" s="223"/>
      <c r="K705" s="223"/>
      <c r="L705" s="223"/>
      <c r="M705" s="223"/>
      <c r="N705" s="223"/>
      <c r="O705" s="223" t="s">
        <v>128</v>
      </c>
      <c r="P705" s="223"/>
      <c r="Q705" s="223"/>
      <c r="R705" s="222"/>
      <c r="S705" s="219" t="s">
        <v>143</v>
      </c>
      <c r="T705" s="201"/>
      <c r="U705" s="220"/>
      <c r="V705" s="215"/>
    </row>
    <row r="706" spans="1:22" x14ac:dyDescent="0.2">
      <c r="A706" s="211" t="s">
        <v>1568</v>
      </c>
      <c r="B706" s="212" t="s">
        <v>801</v>
      </c>
      <c r="C706" s="213">
        <v>3</v>
      </c>
      <c r="D706" s="203" t="str">
        <f>RIGHT(All_modules[[#This Row],[Code]], 1)</f>
        <v>2</v>
      </c>
      <c r="E706" s="213">
        <v>20</v>
      </c>
      <c r="F706" s="214" t="s">
        <v>1492</v>
      </c>
      <c r="G706" s="222"/>
      <c r="H706" s="216"/>
      <c r="I706" s="223"/>
      <c r="J706" s="223"/>
      <c r="K706" s="223"/>
      <c r="L706" s="223"/>
      <c r="M706" s="223"/>
      <c r="N706" s="223"/>
      <c r="O706" s="223"/>
      <c r="P706" s="223"/>
      <c r="Q706" s="223"/>
      <c r="R706" s="224"/>
      <c r="S706" s="219"/>
      <c r="T706" s="218"/>
      <c r="U706" s="220"/>
      <c r="V706" s="215"/>
    </row>
    <row r="707" spans="1:22" x14ac:dyDescent="0.2">
      <c r="A707" s="211" t="s">
        <v>1569</v>
      </c>
      <c r="B707" s="212" t="s">
        <v>801</v>
      </c>
      <c r="C707" s="213">
        <v>3</v>
      </c>
      <c r="D707" s="203" t="str">
        <f>RIGHT(All_modules[[#This Row],[Code]], 1)</f>
        <v>2</v>
      </c>
      <c r="E707" s="213">
        <v>10</v>
      </c>
      <c r="F707" s="214" t="s">
        <v>1492</v>
      </c>
      <c r="G707" s="222"/>
      <c r="H707" s="216"/>
      <c r="I707" s="223"/>
      <c r="J707" s="223"/>
      <c r="K707" s="223"/>
      <c r="L707" s="223"/>
      <c r="M707" s="223"/>
      <c r="N707" s="223"/>
      <c r="O707" s="223"/>
      <c r="P707" s="223"/>
      <c r="Q707" s="223"/>
      <c r="R707" s="224"/>
      <c r="S707" s="219"/>
      <c r="T707" s="218"/>
      <c r="U707" s="220"/>
      <c r="V707" s="215"/>
    </row>
    <row r="708" spans="1:22" x14ac:dyDescent="0.2">
      <c r="A708" s="211" t="s">
        <v>1570</v>
      </c>
      <c r="B708" s="212" t="s">
        <v>1571</v>
      </c>
      <c r="C708" s="213">
        <v>3</v>
      </c>
      <c r="D708" s="203" t="str">
        <f>RIGHT(All_modules[[#This Row],[Code]], 1)</f>
        <v>2</v>
      </c>
      <c r="E708" s="213">
        <v>10</v>
      </c>
      <c r="F708" s="214" t="s">
        <v>1492</v>
      </c>
      <c r="G708" s="222"/>
      <c r="H708" s="216"/>
      <c r="I708" s="223"/>
      <c r="J708" s="223"/>
      <c r="K708" s="223"/>
      <c r="L708" s="223"/>
      <c r="M708" s="223"/>
      <c r="N708" s="223"/>
      <c r="O708" s="223"/>
      <c r="P708" s="223"/>
      <c r="Q708" s="223"/>
      <c r="R708" s="216"/>
      <c r="S708" s="215"/>
      <c r="T708" s="218"/>
      <c r="U708" s="220"/>
      <c r="V708" s="215"/>
    </row>
    <row r="709" spans="1:22" x14ac:dyDescent="0.2">
      <c r="A709" s="211" t="s">
        <v>1572</v>
      </c>
      <c r="B709" s="212" t="s">
        <v>1571</v>
      </c>
      <c r="C709" s="213">
        <v>3</v>
      </c>
      <c r="D709" s="203" t="str">
        <f>RIGHT(All_modules[[#This Row],[Code]], 1)</f>
        <v>2</v>
      </c>
      <c r="E709" s="213">
        <v>20</v>
      </c>
      <c r="F709" s="214" t="s">
        <v>1492</v>
      </c>
      <c r="G709" s="222"/>
      <c r="H709" s="216"/>
      <c r="I709" s="223"/>
      <c r="J709" s="223"/>
      <c r="K709" s="223"/>
      <c r="L709" s="223"/>
      <c r="M709" s="223"/>
      <c r="N709" s="223"/>
      <c r="O709" s="223"/>
      <c r="P709" s="223"/>
      <c r="Q709" s="223"/>
      <c r="R709" s="216"/>
      <c r="S709" s="215"/>
      <c r="T709" s="218"/>
      <c r="U709" s="220"/>
      <c r="V709" s="215"/>
    </row>
    <row r="710" spans="1:22" x14ac:dyDescent="0.2">
      <c r="A710" s="238" t="s">
        <v>1573</v>
      </c>
      <c r="B710" s="261" t="s">
        <v>812</v>
      </c>
      <c r="C710" s="262">
        <v>2</v>
      </c>
      <c r="D710" s="203" t="str">
        <f>RIGHT(All_modules[[#This Row],[Code]], 1)</f>
        <v>1</v>
      </c>
      <c r="E710" s="263">
        <v>10</v>
      </c>
      <c r="F710" s="247" t="s">
        <v>1492</v>
      </c>
      <c r="G710" s="264"/>
      <c r="H710" s="265"/>
      <c r="I710" s="255"/>
      <c r="J710" s="223"/>
      <c r="K710" s="223"/>
      <c r="L710" s="223"/>
      <c r="M710" s="223"/>
      <c r="N710" s="223"/>
      <c r="O710" s="223"/>
      <c r="P710" s="223"/>
      <c r="Q710" s="223"/>
      <c r="R710" s="216"/>
      <c r="S710" s="202"/>
      <c r="T710" s="201"/>
      <c r="U710" s="210"/>
      <c r="V710" s="202"/>
    </row>
    <row r="711" spans="1:22" s="18" customFormat="1" x14ac:dyDescent="0.2">
      <c r="A711" s="238" t="s">
        <v>1574</v>
      </c>
      <c r="B711" s="212" t="s">
        <v>812</v>
      </c>
      <c r="C711" s="221">
        <v>2</v>
      </c>
      <c r="D711" s="203" t="str">
        <f>RIGHT(All_modules[[#This Row],[Code]], 1)</f>
        <v>1</v>
      </c>
      <c r="E711" s="215">
        <v>20</v>
      </c>
      <c r="F711" s="247" t="s">
        <v>1492</v>
      </c>
      <c r="G711" s="227"/>
      <c r="H711" s="216"/>
      <c r="I711" s="255"/>
      <c r="J711" s="223"/>
      <c r="K711" s="223"/>
      <c r="L711" s="223"/>
      <c r="M711" s="223"/>
      <c r="N711" s="223"/>
      <c r="O711" s="223"/>
      <c r="P711" s="223"/>
      <c r="Q711" s="223"/>
      <c r="R711" s="216"/>
      <c r="S711" s="202"/>
      <c r="T711" s="201"/>
      <c r="U711" s="210"/>
      <c r="V711" s="202"/>
    </row>
    <row r="712" spans="1:22" s="18" customFormat="1" x14ac:dyDescent="0.2">
      <c r="A712" s="238" t="s">
        <v>1575</v>
      </c>
      <c r="B712" s="212" t="s">
        <v>815</v>
      </c>
      <c r="C712" s="221">
        <v>3</v>
      </c>
      <c r="D712" s="203" t="str">
        <f>RIGHT(All_modules[[#This Row],[Code]], 1)</f>
        <v>1</v>
      </c>
      <c r="E712" s="215">
        <v>10</v>
      </c>
      <c r="F712" s="247" t="s">
        <v>1492</v>
      </c>
      <c r="G712" s="227"/>
      <c r="H712" s="216"/>
      <c r="I712" s="255"/>
      <c r="J712" s="223"/>
      <c r="K712" s="223"/>
      <c r="L712" s="223"/>
      <c r="M712" s="223"/>
      <c r="N712" s="223"/>
      <c r="O712" s="223"/>
      <c r="P712" s="223" t="s">
        <v>128</v>
      </c>
      <c r="Q712" s="223"/>
      <c r="R712" s="216"/>
      <c r="S712" s="202" t="s">
        <v>504</v>
      </c>
      <c r="T712" s="201"/>
      <c r="U712" s="210"/>
      <c r="V712" s="202"/>
    </row>
    <row r="713" spans="1:22" x14ac:dyDescent="0.2">
      <c r="A713" s="238" t="s">
        <v>1576</v>
      </c>
      <c r="B713" s="212" t="s">
        <v>815</v>
      </c>
      <c r="C713" s="221">
        <v>3</v>
      </c>
      <c r="D713" s="203" t="str">
        <f>RIGHT(All_modules[[#This Row],[Code]], 1)</f>
        <v>1</v>
      </c>
      <c r="E713" s="215">
        <v>20</v>
      </c>
      <c r="F713" s="247" t="s">
        <v>1492</v>
      </c>
      <c r="G713" s="227"/>
      <c r="H713" s="216"/>
      <c r="I713" s="255"/>
      <c r="J713" s="223"/>
      <c r="K713" s="223"/>
      <c r="L713" s="223"/>
      <c r="M713" s="223"/>
      <c r="N713" s="223"/>
      <c r="O713" s="223"/>
      <c r="P713" s="223" t="s">
        <v>128</v>
      </c>
      <c r="Q713" s="223"/>
      <c r="R713" s="216"/>
      <c r="S713" s="202" t="s">
        <v>504</v>
      </c>
      <c r="T713" s="201"/>
      <c r="U713" s="210"/>
      <c r="V713" s="202"/>
    </row>
    <row r="714" spans="1:22" x14ac:dyDescent="0.2">
      <c r="A714" s="238" t="s">
        <v>1577</v>
      </c>
      <c r="B714" s="261" t="s">
        <v>1578</v>
      </c>
      <c r="C714" s="262">
        <v>2</v>
      </c>
      <c r="D714" s="203" t="str">
        <f>RIGHT(All_modules[[#This Row],[Code]], 1)</f>
        <v>1</v>
      </c>
      <c r="E714" s="252">
        <v>10</v>
      </c>
      <c r="F714" s="247" t="s">
        <v>1579</v>
      </c>
      <c r="G714" s="266"/>
      <c r="H714" s="265"/>
      <c r="I714" s="255"/>
      <c r="J714" s="223"/>
      <c r="K714" s="223"/>
      <c r="L714" s="223"/>
      <c r="M714" s="223"/>
      <c r="N714" s="223"/>
      <c r="O714" s="223"/>
      <c r="P714" s="223"/>
      <c r="Q714" s="223"/>
      <c r="R714" s="216" t="s">
        <v>128</v>
      </c>
      <c r="S714" s="202"/>
      <c r="T714" s="201"/>
      <c r="U714" s="210"/>
      <c r="V714" s="202" t="s">
        <v>1580</v>
      </c>
    </row>
    <row r="715" spans="1:22" x14ac:dyDescent="0.2">
      <c r="A715" s="238" t="s">
        <v>1581</v>
      </c>
      <c r="B715" s="261" t="s">
        <v>1578</v>
      </c>
      <c r="C715" s="262">
        <v>2</v>
      </c>
      <c r="D715" s="203" t="str">
        <f>RIGHT(All_modules[[#This Row],[Code]], 1)</f>
        <v>2</v>
      </c>
      <c r="E715" s="252">
        <v>10</v>
      </c>
      <c r="F715" s="247" t="s">
        <v>1579</v>
      </c>
      <c r="G715" s="266"/>
      <c r="H715" s="265"/>
      <c r="I715" s="255"/>
      <c r="J715" s="223"/>
      <c r="K715" s="223"/>
      <c r="L715" s="223"/>
      <c r="M715" s="223"/>
      <c r="N715" s="223"/>
      <c r="O715" s="223"/>
      <c r="P715" s="223"/>
      <c r="Q715" s="223"/>
      <c r="R715" s="216" t="s">
        <v>128</v>
      </c>
      <c r="S715" s="202"/>
      <c r="T715" s="201"/>
      <c r="U715" s="210"/>
      <c r="V715" s="202" t="s">
        <v>1580</v>
      </c>
    </row>
    <row r="716" spans="1:22" x14ac:dyDescent="0.2">
      <c r="A716" s="238" t="s">
        <v>1582</v>
      </c>
      <c r="B716" s="212" t="s">
        <v>1583</v>
      </c>
      <c r="C716" s="221">
        <v>2</v>
      </c>
      <c r="D716" s="203" t="str">
        <f>RIGHT(All_modules[[#This Row],[Code]], 1)</f>
        <v>2</v>
      </c>
      <c r="E716" s="215">
        <v>10</v>
      </c>
      <c r="F716" s="214" t="s">
        <v>1579</v>
      </c>
      <c r="G716" s="227"/>
      <c r="H716" s="216"/>
      <c r="I716" s="255"/>
      <c r="J716" s="223"/>
      <c r="K716" s="223"/>
      <c r="L716" s="223"/>
      <c r="M716" s="223"/>
      <c r="N716" s="223"/>
      <c r="O716" s="223"/>
      <c r="P716" s="223"/>
      <c r="Q716" s="223"/>
      <c r="R716" s="216"/>
      <c r="S716" s="202"/>
      <c r="T716" s="201"/>
      <c r="U716" s="210"/>
      <c r="V716" s="202" t="s">
        <v>1584</v>
      </c>
    </row>
    <row r="717" spans="1:22" ht="16" thickBot="1" x14ac:dyDescent="0.25">
      <c r="A717" s="267" t="s">
        <v>1585</v>
      </c>
      <c r="B717" s="212" t="s">
        <v>1586</v>
      </c>
      <c r="C717" s="221">
        <v>3</v>
      </c>
      <c r="D717" s="203" t="str">
        <f>RIGHT(All_modules[[#This Row],[Code]], 1)</f>
        <v>*</v>
      </c>
      <c r="E717" s="215"/>
      <c r="F717" s="214" t="s">
        <v>1587</v>
      </c>
      <c r="G717" s="227"/>
      <c r="H717" s="216"/>
      <c r="I717" s="255"/>
      <c r="J717" s="223"/>
      <c r="K717" s="223"/>
      <c r="L717" s="223"/>
      <c r="M717" s="223"/>
      <c r="N717" s="223"/>
      <c r="O717" s="223"/>
      <c r="P717" s="223"/>
      <c r="Q717" s="223"/>
      <c r="R717" s="216" t="s">
        <v>128</v>
      </c>
      <c r="S717" s="202"/>
      <c r="T717" s="201"/>
      <c r="U717" s="210"/>
      <c r="V717" s="202" t="s">
        <v>1588</v>
      </c>
    </row>
  </sheetData>
  <sheetProtection algorithmName="SHA-512" hashValue="ukKrJak9MSwYR5XG+7fdXINt1mWB3S+1t6Ygux0QWBWQb1fOBla5FuhvIzfZV+qjjmtWGbIf0hvjtoOHRYi0bw==" saltValue="/5lUxDuDbJm4yxhOic9Eng==" spinCount="100000" sheet="1" objects="1" scenarios="1" selectLockedCells="1" selectUnlockedCells="1"/>
  <dataConsolidate/>
  <phoneticPr fontId="4" type="noConversion"/>
  <dataValidations count="2">
    <dataValidation type="list" errorStyle="warning" allowBlank="1" sqref="U708:U709 U619:U657" xr:uid="{00000000-0002-0000-0600-000000000000}">
      <formula1>#REF!</formula1>
    </dataValidation>
    <dataValidation allowBlank="1" showInputMessage="1" showErrorMessage="1" sqref="R1:R1048576" xr:uid="{4F484591-0169-4DE4-B628-27F16D9D26DF}"/>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Themes!$B$3:$B$30</xm:f>
          </x14:formula1>
          <xm:sqref>S549 S550:T709 S2:T548</xm:sqref>
        </x14:dataValidation>
        <x14:dataValidation type="list" allowBlank="1" showInputMessage="1" showErrorMessage="1" xr:uid="{00000000-0002-0000-0600-000005000000}">
          <x14:formula1>
            <xm:f>Themes!$C$5:$C$14</xm:f>
          </x14:formula1>
          <xm:sqref>U88:U618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1"/>
  <sheetViews>
    <sheetView workbookViewId="0">
      <selection activeCell="L24" sqref="L24"/>
    </sheetView>
  </sheetViews>
  <sheetFormatPr baseColWidth="10" defaultColWidth="8.83203125" defaultRowHeight="15" x14ac:dyDescent="0.2"/>
  <cols>
    <col min="1" max="1" width="50.5" customWidth="1"/>
    <col min="2" max="2" width="39.6640625" customWidth="1"/>
    <col min="3" max="3" width="30.33203125" customWidth="1"/>
  </cols>
  <sheetData>
    <row r="1" spans="1:15" x14ac:dyDescent="0.2">
      <c r="A1" s="1" t="s">
        <v>1589</v>
      </c>
      <c r="B1" s="1" t="s">
        <v>1590</v>
      </c>
      <c r="C1" s="1" t="s">
        <v>1591</v>
      </c>
    </row>
    <row r="2" spans="1:15" x14ac:dyDescent="0.2">
      <c r="A2" s="1"/>
      <c r="B2" s="13" t="s">
        <v>117</v>
      </c>
    </row>
    <row r="3" spans="1:15" x14ac:dyDescent="0.2">
      <c r="A3" t="s">
        <v>62</v>
      </c>
      <c r="B3" t="s">
        <v>259</v>
      </c>
    </row>
    <row r="4" spans="1:15" x14ac:dyDescent="0.2">
      <c r="A4" t="s">
        <v>64</v>
      </c>
      <c r="B4" t="s">
        <v>387</v>
      </c>
      <c r="C4" t="s">
        <v>1592</v>
      </c>
    </row>
    <row r="5" spans="1:15" x14ac:dyDescent="0.2">
      <c r="A5" t="s">
        <v>65</v>
      </c>
      <c r="B5" t="s">
        <v>344</v>
      </c>
      <c r="C5" t="s">
        <v>222</v>
      </c>
      <c r="F5" s="5" t="s">
        <v>1593</v>
      </c>
      <c r="M5" t="s">
        <v>1594</v>
      </c>
    </row>
    <row r="6" spans="1:15" x14ac:dyDescent="0.2">
      <c r="A6" t="s">
        <v>66</v>
      </c>
      <c r="B6" t="s">
        <v>380</v>
      </c>
      <c r="C6" t="s">
        <v>1433</v>
      </c>
      <c r="M6" t="s">
        <v>1595</v>
      </c>
    </row>
    <row r="7" spans="1:15" x14ac:dyDescent="0.2">
      <c r="A7" t="s">
        <v>67</v>
      </c>
      <c r="B7" t="s">
        <v>345</v>
      </c>
      <c r="C7" t="s">
        <v>712</v>
      </c>
      <c r="F7" t="s">
        <v>1596</v>
      </c>
      <c r="M7" t="s">
        <v>72</v>
      </c>
    </row>
    <row r="8" spans="1:15" x14ac:dyDescent="0.2">
      <c r="A8" t="s">
        <v>68</v>
      </c>
      <c r="B8" t="s">
        <v>156</v>
      </c>
      <c r="C8" t="s">
        <v>583</v>
      </c>
      <c r="M8" t="s">
        <v>1597</v>
      </c>
    </row>
    <row r="9" spans="1:15" x14ac:dyDescent="0.2">
      <c r="A9" t="s">
        <v>69</v>
      </c>
      <c r="B9" t="s">
        <v>512</v>
      </c>
      <c r="C9" t="s">
        <v>316</v>
      </c>
    </row>
    <row r="10" spans="1:15" x14ac:dyDescent="0.2">
      <c r="A10" t="s">
        <v>70</v>
      </c>
      <c r="B10" t="s">
        <v>265</v>
      </c>
      <c r="C10" t="s">
        <v>1598</v>
      </c>
      <c r="F10" t="s">
        <v>1599</v>
      </c>
      <c r="I10" s="5" t="s">
        <v>66</v>
      </c>
    </row>
    <row r="11" spans="1:15" x14ac:dyDescent="0.2">
      <c r="A11" t="s">
        <v>71</v>
      </c>
      <c r="B11" s="6" t="s">
        <v>203</v>
      </c>
      <c r="C11" t="s">
        <v>977</v>
      </c>
      <c r="K11" t="s">
        <v>1600</v>
      </c>
    </row>
    <row r="12" spans="1:15" x14ac:dyDescent="0.2">
      <c r="A12" t="s">
        <v>72</v>
      </c>
      <c r="B12" t="s">
        <v>225</v>
      </c>
      <c r="C12" t="s">
        <v>1601</v>
      </c>
      <c r="F12" s="5" t="s">
        <v>1602</v>
      </c>
      <c r="N12" s="5" t="s">
        <v>1603</v>
      </c>
    </row>
    <row r="13" spans="1:15" x14ac:dyDescent="0.2">
      <c r="B13" s="6" t="s">
        <v>304</v>
      </c>
      <c r="C13" t="s">
        <v>1302</v>
      </c>
    </row>
    <row r="14" spans="1:15" x14ac:dyDescent="0.2">
      <c r="B14" t="s">
        <v>260</v>
      </c>
      <c r="F14" t="s">
        <v>1604</v>
      </c>
      <c r="I14" t="s">
        <v>1605</v>
      </c>
      <c r="J14" t="s">
        <v>1606</v>
      </c>
      <c r="K14" t="s">
        <v>1607</v>
      </c>
      <c r="L14" t="s">
        <v>1608</v>
      </c>
      <c r="M14" t="s">
        <v>1609</v>
      </c>
      <c r="N14" t="s">
        <v>1610</v>
      </c>
      <c r="O14" t="s">
        <v>1611</v>
      </c>
    </row>
    <row r="15" spans="1:15" x14ac:dyDescent="0.2">
      <c r="B15" t="s">
        <v>374</v>
      </c>
      <c r="J15" t="s">
        <v>1612</v>
      </c>
    </row>
    <row r="16" spans="1:15" x14ac:dyDescent="0.2">
      <c r="B16" t="s">
        <v>766</v>
      </c>
      <c r="F16" t="s">
        <v>1613</v>
      </c>
      <c r="M16" t="s">
        <v>1614</v>
      </c>
    </row>
    <row r="17" spans="2:13" x14ac:dyDescent="0.2">
      <c r="B17" t="s">
        <v>232</v>
      </c>
    </row>
    <row r="18" spans="2:13" x14ac:dyDescent="0.2">
      <c r="B18" t="s">
        <v>401</v>
      </c>
      <c r="F18" t="s">
        <v>1615</v>
      </c>
      <c r="G18" t="s">
        <v>1616</v>
      </c>
      <c r="H18" t="s">
        <v>1617</v>
      </c>
      <c r="I18" t="s">
        <v>1618</v>
      </c>
      <c r="J18" t="s">
        <v>1619</v>
      </c>
      <c r="M18" s="5" t="s">
        <v>68</v>
      </c>
    </row>
    <row r="19" spans="2:13" x14ac:dyDescent="0.2">
      <c r="B19" s="6" t="s">
        <v>172</v>
      </c>
      <c r="G19" s="5" t="s">
        <v>1620</v>
      </c>
    </row>
    <row r="20" spans="2:13" x14ac:dyDescent="0.2">
      <c r="B20" t="s">
        <v>206</v>
      </c>
    </row>
    <row r="21" spans="2:13" x14ac:dyDescent="0.2">
      <c r="B21" t="s">
        <v>146</v>
      </c>
      <c r="C21" s="6"/>
      <c r="F21" t="s">
        <v>1621</v>
      </c>
      <c r="G21" t="s">
        <v>1622</v>
      </c>
      <c r="H21" t="s">
        <v>1608</v>
      </c>
    </row>
    <row r="22" spans="2:13" x14ac:dyDescent="0.2">
      <c r="B22" t="s">
        <v>642</v>
      </c>
    </row>
    <row r="23" spans="2:13" x14ac:dyDescent="0.2">
      <c r="B23" t="s">
        <v>134</v>
      </c>
      <c r="K23" t="s">
        <v>1623</v>
      </c>
    </row>
    <row r="24" spans="2:13" x14ac:dyDescent="0.2">
      <c r="B24" t="s">
        <v>131</v>
      </c>
      <c r="C24" s="6"/>
      <c r="K24" t="s">
        <v>1624</v>
      </c>
    </row>
    <row r="25" spans="2:13" x14ac:dyDescent="0.2">
      <c r="B25" t="s">
        <v>166</v>
      </c>
      <c r="K25" t="s">
        <v>1625</v>
      </c>
    </row>
    <row r="26" spans="2:13" x14ac:dyDescent="0.2">
      <c r="B26" t="s">
        <v>143</v>
      </c>
    </row>
    <row r="27" spans="2:13" x14ac:dyDescent="0.2">
      <c r="B27" t="s">
        <v>137</v>
      </c>
    </row>
    <row r="28" spans="2:13" x14ac:dyDescent="0.2">
      <c r="B28" t="s">
        <v>274</v>
      </c>
    </row>
    <row r="29" spans="2:13" x14ac:dyDescent="0.2">
      <c r="B29" t="s">
        <v>213</v>
      </c>
      <c r="C29" s="6"/>
      <c r="F29" t="s">
        <v>1626</v>
      </c>
    </row>
    <row r="30" spans="2:13" x14ac:dyDescent="0.2">
      <c r="B30" t="s">
        <v>504</v>
      </c>
      <c r="F30" t="s">
        <v>1627</v>
      </c>
    </row>
    <row r="31" spans="2:13" x14ac:dyDescent="0.2">
      <c r="F31" t="s">
        <v>1628</v>
      </c>
    </row>
  </sheetData>
  <sheetProtection algorithmName="SHA-512" hashValue="DI79KEerFBSxIaD55gdDutll5ei7puzHuVBVfr4mco/mXRD/nOyszW23JqX7HZXLyulFjp9n1zJgvx8HCleQZA==" saltValue="Hk9bQ2qVmD7H5OU5QoPNsA==" spinCount="100000" sheet="1" objects="1" scenarios="1" selectLockedCells="1" selectUnlockedCells="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vt:lpstr>
      <vt:lpstr>Selection formulae</vt:lpstr>
      <vt:lpstr>Thematic Clusters</vt:lpstr>
      <vt:lpstr>Specialist Topics</vt:lpstr>
      <vt:lpstr>Thematic_clusters_index</vt:lpstr>
      <vt:lpstr>Themes</vt:lpstr>
      <vt:lpstr>All_subcats</vt:lpstr>
      <vt:lpstr>course_code</vt:lpstr>
      <vt:lpstr>course_name</vt:lpstr>
      <vt:lpstr>thematic_clusters</vt:lpstr>
    </vt:vector>
  </TitlesOfParts>
  <Manager/>
  <Company>University of Manchester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Scott Midson</dc:creator>
  <cp:keywords/>
  <dc:description/>
  <cp:lastModifiedBy>Scott Midson</cp:lastModifiedBy>
  <cp:revision/>
  <dcterms:created xsi:type="dcterms:W3CDTF">2020-12-15T14:32:26Z</dcterms:created>
  <dcterms:modified xsi:type="dcterms:W3CDTF">2025-10-13T14:34:04Z</dcterms:modified>
  <cp:category/>
  <cp:contentStatus/>
</cp:coreProperties>
</file>