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5" windowWidth="10515" windowHeight="9030" activeTab="1"/>
  </bookViews>
  <sheets>
    <sheet name="Guidelines " sheetId="3" r:id="rId1"/>
    <sheet name="PPI  " sheetId="6" r:id="rId2"/>
  </sheets>
  <calcPr calcId="145621"/>
</workbook>
</file>

<file path=xl/calcChain.xml><?xml version="1.0" encoding="utf-8"?>
<calcChain xmlns="http://schemas.openxmlformats.org/spreadsheetml/2006/main">
  <c r="F11" i="6" l="1"/>
  <c r="F10" i="6"/>
  <c r="F9" i="6"/>
  <c r="H55" i="6" l="1"/>
  <c r="I55" i="6"/>
  <c r="J55" i="6"/>
  <c r="K55" i="6"/>
  <c r="G55" i="6"/>
  <c r="H51" i="6"/>
  <c r="I51" i="6"/>
  <c r="J51" i="6"/>
  <c r="K51" i="6"/>
  <c r="G51" i="6"/>
  <c r="H47" i="6"/>
  <c r="C59" i="6" s="1"/>
  <c r="I47" i="6"/>
  <c r="J47" i="6"/>
  <c r="K47" i="6"/>
  <c r="G47" i="6"/>
  <c r="H43" i="6"/>
  <c r="I43" i="6"/>
  <c r="J43" i="6"/>
  <c r="K43" i="6"/>
  <c r="G43" i="6"/>
  <c r="J34" i="6"/>
  <c r="K34" i="6"/>
  <c r="I34" i="6"/>
  <c r="H34" i="6"/>
  <c r="G34" i="6"/>
  <c r="I16" i="6"/>
  <c r="C60" i="6" s="1"/>
  <c r="J16" i="6"/>
  <c r="C61" i="6" s="1"/>
  <c r="K16" i="6"/>
  <c r="C62" i="6" s="1"/>
  <c r="G16" i="6"/>
  <c r="L54" i="6"/>
  <c r="L49" i="6"/>
  <c r="M51" i="6" s="1"/>
  <c r="L39" i="6"/>
  <c r="F46" i="6"/>
  <c r="L46" i="6" s="1"/>
  <c r="F45" i="6"/>
  <c r="L45" i="6" s="1"/>
  <c r="F7" i="6"/>
  <c r="F54" i="6"/>
  <c r="F53" i="6" s="1"/>
  <c r="L53" i="6" s="1"/>
  <c r="F50" i="6"/>
  <c r="F49" i="6"/>
  <c r="M47" i="6" l="1"/>
  <c r="M55" i="6"/>
  <c r="C58" i="6"/>
  <c r="C63" i="6" s="1"/>
  <c r="F42" i="6"/>
  <c r="L42" i="6" s="1"/>
  <c r="F41" i="6"/>
  <c r="L41" i="6" s="1"/>
  <c r="F40" i="6"/>
  <c r="L40" i="6" s="1"/>
  <c r="F38" i="6"/>
  <c r="L38" i="6" s="1"/>
  <c r="F37" i="6"/>
  <c r="L37" i="6" s="1"/>
  <c r="F36" i="6"/>
  <c r="L36" i="6" s="1"/>
  <c r="F33" i="6"/>
  <c r="L33" i="6" s="1"/>
  <c r="F32" i="6"/>
  <c r="L32" i="6" s="1"/>
  <c r="F31" i="6"/>
  <c r="L31" i="6" s="1"/>
  <c r="F30" i="6"/>
  <c r="L30" i="6" s="1"/>
  <c r="F29" i="6"/>
  <c r="L29" i="6" s="1"/>
  <c r="F28" i="6"/>
  <c r="L28" i="6" s="1"/>
  <c r="F27" i="6"/>
  <c r="L27" i="6" s="1"/>
  <c r="F26" i="6"/>
  <c r="L26" i="6" s="1"/>
  <c r="F25" i="6"/>
  <c r="L25" i="6" s="1"/>
  <c r="F6" i="6"/>
  <c r="L6" i="6" s="1"/>
  <c r="F5" i="6"/>
  <c r="M8" i="6" s="1"/>
  <c r="L9" i="6"/>
  <c r="F4" i="6"/>
  <c r="F15" i="6"/>
  <c r="L15" i="6" s="1"/>
  <c r="F14" i="6"/>
  <c r="L14" i="6" s="1"/>
  <c r="F24" i="6"/>
  <c r="L24" i="6" s="1"/>
  <c r="F23" i="6"/>
  <c r="L23" i="6" s="1"/>
  <c r="F22" i="6"/>
  <c r="L22" i="6" s="1"/>
  <c r="F21" i="6"/>
  <c r="L21" i="6" s="1"/>
  <c r="F19" i="6"/>
  <c r="L19" i="6" s="1"/>
  <c r="F20" i="6"/>
  <c r="L20" i="6" s="1"/>
  <c r="L18" i="6"/>
  <c r="F13" i="6"/>
  <c r="L13" i="6" s="1"/>
  <c r="L10" i="6"/>
  <c r="L11" i="6"/>
  <c r="F12" i="6"/>
  <c r="L12" i="6" s="1"/>
  <c r="M16" i="6" l="1"/>
  <c r="M43" i="6"/>
  <c r="M34" i="6"/>
</calcChain>
</file>

<file path=xl/comments1.xml><?xml version="1.0" encoding="utf-8"?>
<comments xmlns="http://schemas.openxmlformats.org/spreadsheetml/2006/main">
  <authors>
    <author>Hawys Williams</author>
  </authors>
  <commentList>
    <comment ref="A4" authorId="0">
      <text>
        <r>
          <rPr>
            <sz val="9"/>
            <color indexed="81"/>
            <rFont val="Tahoma"/>
            <family val="2"/>
          </rPr>
          <t xml:space="preserve">For studies &gt; 2 years, it is advisable to factor in costing selection and recruitment for both Years 1 and Year 3 
</t>
        </r>
      </text>
    </comment>
    <comment ref="B12" authorId="0">
      <text>
        <r>
          <rPr>
            <sz val="9"/>
            <color indexed="81"/>
            <rFont val="Tahoma"/>
            <family val="2"/>
          </rPr>
          <t xml:space="preserve">Assuming 1 member requires carer for 5 hours
</t>
        </r>
      </text>
    </comment>
    <comment ref="B23" authorId="0">
      <text>
        <r>
          <rPr>
            <sz val="9"/>
            <color indexed="81"/>
            <rFont val="Tahoma"/>
            <family val="2"/>
          </rPr>
          <t xml:space="preserve">Assuming 1 person needs cover 
</t>
        </r>
      </text>
    </comment>
    <comment ref="B31" authorId="0">
      <text>
        <r>
          <rPr>
            <sz val="9"/>
            <color indexed="81"/>
            <rFont val="Tahoma"/>
            <family val="2"/>
          </rPr>
          <t xml:space="preserve">Assuming 1 person requires cover 
</t>
        </r>
      </text>
    </comment>
    <comment ref="B39" authorId="0">
      <text>
        <r>
          <rPr>
            <sz val="9"/>
            <color indexed="81"/>
            <rFont val="Tahoma"/>
            <family val="2"/>
          </rPr>
          <t xml:space="preserve">Assuming focus groups held on University campus - of external allow £300 per half day
</t>
        </r>
      </text>
    </comment>
  </commentList>
</comments>
</file>

<file path=xl/sharedStrings.xml><?xml version="1.0" encoding="utf-8"?>
<sst xmlns="http://schemas.openxmlformats.org/spreadsheetml/2006/main" count="157" uniqueCount="67">
  <si>
    <t xml:space="preserve">Office supplies </t>
  </si>
  <si>
    <t xml:space="preserve">Patient and Public Involvement Cost Calculator </t>
  </si>
  <si>
    <t xml:space="preserve">Number of lay members </t>
  </si>
  <si>
    <t>COST</t>
  </si>
  <si>
    <t xml:space="preserve">Length of meeting (hours)  </t>
  </si>
  <si>
    <t>Year 1 (Aug-July)</t>
  </si>
  <si>
    <t>Year 2 (Aug-July)</t>
  </si>
  <si>
    <t>Year 3 (Aug-July)</t>
  </si>
  <si>
    <t>Year 4 (Aug-July)</t>
  </si>
  <si>
    <t>Year 5 (Aug-July)</t>
  </si>
  <si>
    <t xml:space="preserve">Total cost </t>
  </si>
  <si>
    <t>Travel expenses</t>
  </si>
  <si>
    <t xml:space="preserve">Unit Cost </t>
  </si>
  <si>
    <t xml:space="preserve">Catering </t>
  </si>
  <si>
    <t xml:space="preserve">Fees to individuals </t>
  </si>
  <si>
    <t>Catering (subsistence)</t>
  </si>
  <si>
    <t xml:space="preserve">Childcare/carer costs </t>
  </si>
  <si>
    <t>N/A</t>
  </si>
  <si>
    <t xml:space="preserve">Accomodation (London) </t>
  </si>
  <si>
    <t xml:space="preserve">Accomodation (outside London) </t>
  </si>
  <si>
    <t xml:space="preserve">Training </t>
  </si>
  <si>
    <t xml:space="preserve">Interviews/focus groups </t>
  </si>
  <si>
    <t xml:space="preserve">No days required </t>
  </si>
  <si>
    <t xml:space="preserve">Advertising, recruitment and selection </t>
  </si>
  <si>
    <t>Meetings</t>
  </si>
  <si>
    <t xml:space="preserve">Advertising </t>
  </si>
  <si>
    <t xml:space="preserve">Conference attendance  </t>
  </si>
  <si>
    <t xml:space="preserve">National conferences </t>
  </si>
  <si>
    <t xml:space="preserve">Local conferences </t>
  </si>
  <si>
    <t xml:space="preserve">Co-ordination (salary cost)  2 days@G5 </t>
  </si>
  <si>
    <t>Admin (salary cost)  1 day@G3</t>
  </si>
  <si>
    <t>Steering group/patient advisory group membership/research user group</t>
  </si>
  <si>
    <t xml:space="preserve">TOTAL COST </t>
  </si>
  <si>
    <t>Facilitator fee</t>
  </si>
  <si>
    <t xml:space="preserve">No of groups held/year </t>
  </si>
  <si>
    <t>Venue hire</t>
  </si>
  <si>
    <t xml:space="preserve">N/A </t>
  </si>
  <si>
    <t xml:space="preserve">Fees to individuals attending focus groups </t>
  </si>
  <si>
    <t>Admin: (salary cost) 0.5 day @G3</t>
  </si>
  <si>
    <t xml:space="preserve">Co-ordination (salary cost)  1 day@G5 </t>
  </si>
  <si>
    <t>Admin: (salary cost) 2 days@G3</t>
  </si>
  <si>
    <t xml:space="preserve">Fees for lay facilitators </t>
  </si>
  <si>
    <t>Admin: (salary cost) 1day @G3</t>
  </si>
  <si>
    <t>Training (lay members providing training)</t>
  </si>
  <si>
    <t>Training (lay members receiving training)</t>
  </si>
  <si>
    <t>Fees to individuals (includes preparation time)</t>
  </si>
  <si>
    <t xml:space="preserve">Length of training  (hours) </t>
  </si>
  <si>
    <t xml:space="preserve">Fees to individuals delivering training </t>
  </si>
  <si>
    <t xml:space="preserve">Training fees </t>
  </si>
  <si>
    <t xml:space="preserve">per year </t>
  </si>
  <si>
    <t xml:space="preserve">Office Supplies </t>
  </si>
  <si>
    <t>Laptop</t>
  </si>
  <si>
    <t>Tablet/iPAD</t>
  </si>
  <si>
    <t xml:space="preserve">Assisting with data analysis </t>
  </si>
  <si>
    <t xml:space="preserve">Data analysis fees </t>
  </si>
  <si>
    <t xml:space="preserve">Number hours required </t>
  </si>
  <si>
    <t xml:space="preserve">Report writing </t>
  </si>
  <si>
    <t xml:space="preserve">Writing reports </t>
  </si>
  <si>
    <t xml:space="preserve">Data analysis &amp; Dissemination </t>
  </si>
  <si>
    <t>YEAR 1</t>
  </si>
  <si>
    <t>YEAR 2</t>
  </si>
  <si>
    <t>YEAR 3</t>
  </si>
  <si>
    <t>YEAR 4</t>
  </si>
  <si>
    <t>YEAR 5</t>
  </si>
  <si>
    <t xml:space="preserve">TOTAL (per year)  </t>
  </si>
  <si>
    <t xml:space="preserve">GRAND TOTAL </t>
  </si>
  <si>
    <t>Please enter activity (columns D and E) followed number of times per year (columns G-K) for a running total (column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</si>
</sst>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15" x14ac:knownFonts="1">
    <font>
      <sz val="11"/>
      <color theme="1"/>
      <name val="Calibri"/>
      <family val="2"/>
      <scheme val="minor"/>
    </font>
    <font>
      <b/>
      <sz val="14"/>
      <color rgb="FF365F9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sz val="10"/>
      <color rgb="FF363636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0" xfId="0" applyFont="1" applyBorder="1"/>
    <xf numFmtId="0" fontId="7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8" fillId="5" borderId="0" xfId="0" applyFont="1" applyFill="1"/>
    <xf numFmtId="0" fontId="5" fillId="6" borderId="1" xfId="0" applyFont="1" applyFill="1" applyBorder="1" applyAlignment="1">
      <alignment vertical="center" wrapText="1"/>
    </xf>
    <xf numFmtId="6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6" fontId="5" fillId="2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0" xfId="0" applyFont="1" applyFill="1"/>
    <xf numFmtId="0" fontId="4" fillId="6" borderId="1" xfId="0" applyFont="1" applyFill="1" applyBorder="1" applyAlignment="1">
      <alignment vertical="center" wrapText="1"/>
    </xf>
    <xf numFmtId="6" fontId="4" fillId="6" borderId="1" xfId="0" applyNumberFormat="1" applyFont="1" applyFill="1" applyBorder="1" applyAlignment="1">
      <alignment vertical="center" wrapText="1"/>
    </xf>
    <xf numFmtId="6" fontId="8" fillId="6" borderId="1" xfId="0" applyNumberFormat="1" applyFont="1" applyFill="1" applyBorder="1"/>
    <xf numFmtId="6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5" fillId="6" borderId="1" xfId="0" applyFont="1" applyFill="1" applyBorder="1" applyAlignment="1">
      <alignment horizontal="right" wrapText="1"/>
    </xf>
    <xf numFmtId="0" fontId="8" fillId="0" borderId="1" xfId="0" applyFont="1" applyBorder="1"/>
    <xf numFmtId="6" fontId="5" fillId="6" borderId="1" xfId="0" applyNumberFormat="1" applyFont="1" applyFill="1" applyBorder="1" applyAlignment="1">
      <alignment vertical="center" wrapText="1"/>
    </xf>
    <xf numFmtId="0" fontId="12" fillId="6" borderId="1" xfId="0" applyFont="1" applyFill="1" applyBorder="1"/>
    <xf numFmtId="0" fontId="12" fillId="6" borderId="0" xfId="0" applyFont="1" applyFill="1"/>
    <xf numFmtId="0" fontId="13" fillId="5" borderId="1" xfId="0" applyFont="1" applyFill="1" applyBorder="1"/>
    <xf numFmtId="0" fontId="13" fillId="5" borderId="0" xfId="0" applyFont="1" applyFill="1"/>
    <xf numFmtId="0" fontId="2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6" fontId="2" fillId="6" borderId="1" xfId="0" applyNumberFormat="1" applyFont="1" applyFill="1" applyBorder="1" applyAlignment="1">
      <alignment horizontal="left"/>
    </xf>
    <xf numFmtId="6" fontId="2" fillId="6" borderId="1" xfId="0" applyNumberFormat="1" applyFont="1" applyFill="1" applyBorder="1" applyAlignment="1">
      <alignment horizontal="right"/>
    </xf>
    <xf numFmtId="0" fontId="13" fillId="6" borderId="1" xfId="0" applyFont="1" applyFill="1" applyBorder="1"/>
    <xf numFmtId="6" fontId="11" fillId="6" borderId="1" xfId="0" applyNumberFormat="1" applyFont="1" applyFill="1" applyBorder="1"/>
    <xf numFmtId="6" fontId="13" fillId="6" borderId="1" xfId="0" applyNumberFormat="1" applyFont="1" applyFill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5" fillId="6" borderId="5" xfId="0" applyFont="1" applyFill="1" applyBorder="1" applyAlignment="1">
      <alignment horizontal="right" vertical="center" wrapText="1"/>
    </xf>
    <xf numFmtId="0" fontId="2" fillId="6" borderId="6" xfId="0" applyFont="1" applyFill="1" applyBorder="1"/>
    <xf numFmtId="0" fontId="2" fillId="6" borderId="5" xfId="0" applyFont="1" applyFill="1" applyBorder="1" applyAlignment="1">
      <alignment wrapText="1"/>
    </xf>
    <xf numFmtId="6" fontId="8" fillId="6" borderId="6" xfId="0" applyNumberFormat="1" applyFont="1" applyFill="1" applyBorder="1"/>
    <xf numFmtId="6" fontId="8" fillId="0" borderId="6" xfId="0" applyNumberFormat="1" applyFont="1" applyBorder="1"/>
    <xf numFmtId="0" fontId="8" fillId="6" borderId="6" xfId="0" applyFont="1" applyFill="1" applyBorder="1" applyAlignment="1">
      <alignment horizontal="left"/>
    </xf>
    <xf numFmtId="0" fontId="11" fillId="6" borderId="6" xfId="0" applyFont="1" applyFill="1" applyBorder="1"/>
    <xf numFmtId="6" fontId="11" fillId="6" borderId="6" xfId="0" applyNumberFormat="1" applyFont="1" applyFill="1" applyBorder="1"/>
    <xf numFmtId="6" fontId="2" fillId="0" borderId="6" xfId="0" applyNumberFormat="1" applyFont="1" applyBorder="1"/>
    <xf numFmtId="0" fontId="13" fillId="5" borderId="6" xfId="0" applyFont="1" applyFill="1" applyBorder="1"/>
    <xf numFmtId="0" fontId="8" fillId="0" borderId="8" xfId="0" applyFont="1" applyBorder="1"/>
    <xf numFmtId="6" fontId="2" fillId="0" borderId="9" xfId="0" applyNumberFormat="1" applyFont="1" applyBorder="1"/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6" fontId="5" fillId="6" borderId="6" xfId="0" applyNumberFormat="1" applyFont="1" applyFill="1" applyBorder="1" applyAlignment="1">
      <alignment horizontal="right" vertical="center" wrapText="1"/>
    </xf>
    <xf numFmtId="6" fontId="3" fillId="6" borderId="6" xfId="0" applyNumberFormat="1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6" fontId="5" fillId="2" borderId="6" xfId="0" applyNumberFormat="1" applyFont="1" applyFill="1" applyBorder="1" applyAlignment="1">
      <alignment vertical="center" wrapText="1"/>
    </xf>
    <xf numFmtId="6" fontId="6" fillId="2" borderId="6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 vertical="center"/>
    </xf>
    <xf numFmtId="6" fontId="2" fillId="6" borderId="6" xfId="0" applyNumberFormat="1" applyFont="1" applyFill="1" applyBorder="1" applyAlignment="1">
      <alignment horizontal="right"/>
    </xf>
    <xf numFmtId="0" fontId="13" fillId="6" borderId="12" xfId="0" applyFont="1" applyFill="1" applyBorder="1" applyAlignment="1">
      <alignment horizontal="left" vertical="center"/>
    </xf>
    <xf numFmtId="6" fontId="12" fillId="6" borderId="6" xfId="0" applyNumberFormat="1" applyFont="1" applyFill="1" applyBorder="1"/>
    <xf numFmtId="0" fontId="10" fillId="5" borderId="5" xfId="0" applyFont="1" applyFill="1" applyBorder="1"/>
    <xf numFmtId="6" fontId="6" fillId="2" borderId="9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/>
    </xf>
    <xf numFmtId="0" fontId="8" fillId="0" borderId="0" xfId="0" applyFont="1" applyBorder="1"/>
    <xf numFmtId="0" fontId="8" fillId="4" borderId="2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8" fillId="4" borderId="3" xfId="0" applyFont="1" applyFill="1" applyBorder="1"/>
    <xf numFmtId="0" fontId="8" fillId="4" borderId="4" xfId="0" applyFont="1" applyFill="1" applyBorder="1"/>
    <xf numFmtId="0" fontId="8" fillId="4" borderId="5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6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2" fillId="0" borderId="4" xfId="0" applyFont="1" applyBorder="1"/>
    <xf numFmtId="0" fontId="8" fillId="0" borderId="9" xfId="0" applyFont="1" applyBorder="1"/>
    <xf numFmtId="0" fontId="2" fillId="0" borderId="0" xfId="0" applyFont="1" applyAlignment="1">
      <alignment vertical="top"/>
    </xf>
    <xf numFmtId="0" fontId="14" fillId="0" borderId="0" xfId="0" applyFont="1" applyAlignment="1">
      <alignment horizontal="center" vertical="top" wrapText="1"/>
    </xf>
    <xf numFmtId="6" fontId="5" fillId="6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381000</xdr:colOff>
          <xdr:row>20</xdr:row>
          <xdr:rowOff>152400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RowHeight="15" x14ac:dyDescent="0.25"/>
  <sheetData>
    <row r="1" spans="1:1" x14ac:dyDescent="0.25">
      <c r="A1" s="1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6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381000</xdr:colOff>
                <xdr:row>20</xdr:row>
                <xdr:rowOff>152400</xdr:rowOff>
              </to>
            </anchor>
          </objectPr>
        </oleObject>
      </mc:Choice>
      <mc:Fallback>
        <oleObject progId="Word.Document.12" shapeId="307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9"/>
  <sheetViews>
    <sheetView tabSelected="1" workbookViewId="0">
      <selection activeCell="B2" sqref="B2"/>
    </sheetView>
  </sheetViews>
  <sheetFormatPr defaultRowHeight="12.75" x14ac:dyDescent="0.2"/>
  <cols>
    <col min="1" max="1" width="36.28515625" style="3" customWidth="1"/>
    <col min="2" max="2" width="34.5703125" style="3" customWidth="1"/>
    <col min="3" max="3" width="13" style="3" customWidth="1"/>
    <col min="4" max="4" width="18.85546875" style="3" customWidth="1"/>
    <col min="5" max="5" width="20.140625" style="3" customWidth="1"/>
    <col min="6" max="6" width="9.140625" style="3"/>
    <col min="7" max="11" width="15.7109375" style="3" customWidth="1"/>
    <col min="12" max="13" width="10.7109375" style="3" customWidth="1"/>
    <col min="14" max="16384" width="9.140625" style="3"/>
  </cols>
  <sheetData>
    <row r="1" spans="1:13" ht="71.25" customHeight="1" x14ac:dyDescent="0.2">
      <c r="A1" s="2" t="s">
        <v>1</v>
      </c>
      <c r="B1" s="2"/>
      <c r="C1" s="2"/>
      <c r="D1" s="102"/>
      <c r="E1" s="102"/>
      <c r="F1" s="102"/>
    </row>
    <row r="2" spans="1:13" ht="41.25" customHeight="1" thickBot="1" x14ac:dyDescent="0.35">
      <c r="A2" s="8"/>
      <c r="B2" s="8"/>
      <c r="C2" s="8"/>
      <c r="D2" s="103" t="s">
        <v>66</v>
      </c>
      <c r="E2" s="103"/>
      <c r="F2" s="103"/>
      <c r="G2" s="103"/>
      <c r="H2" s="103"/>
      <c r="I2" s="103"/>
      <c r="J2" s="103"/>
      <c r="K2" s="103"/>
      <c r="L2" s="103"/>
      <c r="M2" s="103"/>
    </row>
    <row r="3" spans="1:13" s="10" customFormat="1" ht="25.5" x14ac:dyDescent="0.2">
      <c r="A3" s="59" t="s">
        <v>31</v>
      </c>
      <c r="B3" s="60"/>
      <c r="C3" s="60" t="s">
        <v>12</v>
      </c>
      <c r="D3" s="61" t="s">
        <v>2</v>
      </c>
      <c r="E3" s="61" t="s">
        <v>4</v>
      </c>
      <c r="F3" s="62" t="s">
        <v>10</v>
      </c>
      <c r="G3" s="81" t="s">
        <v>5</v>
      </c>
      <c r="H3" s="82" t="s">
        <v>6</v>
      </c>
      <c r="I3" s="82" t="s">
        <v>7</v>
      </c>
      <c r="J3" s="82" t="s">
        <v>8</v>
      </c>
      <c r="K3" s="82" t="s">
        <v>9</v>
      </c>
      <c r="L3" s="83" t="s">
        <v>3</v>
      </c>
      <c r="M3" s="84"/>
    </row>
    <row r="4" spans="1:13" s="20" customFormat="1" x14ac:dyDescent="0.2">
      <c r="A4" s="92" t="s">
        <v>23</v>
      </c>
      <c r="B4" s="21" t="s">
        <v>25</v>
      </c>
      <c r="C4" s="22">
        <v>200</v>
      </c>
      <c r="D4" s="15" t="s">
        <v>17</v>
      </c>
      <c r="E4" s="15" t="s">
        <v>17</v>
      </c>
      <c r="F4" s="63">
        <f>C4</f>
        <v>200</v>
      </c>
      <c r="G4" s="47">
        <v>0</v>
      </c>
      <c r="H4" s="16">
        <v>0</v>
      </c>
      <c r="I4" s="16">
        <v>0</v>
      </c>
      <c r="J4" s="16">
        <v>0</v>
      </c>
      <c r="K4" s="16">
        <v>0</v>
      </c>
      <c r="L4" s="23">
        <v>0</v>
      </c>
      <c r="M4" s="48"/>
    </row>
    <row r="5" spans="1:13" s="20" customFormat="1" x14ac:dyDescent="0.2">
      <c r="A5" s="93"/>
      <c r="B5" s="21" t="s">
        <v>29</v>
      </c>
      <c r="C5" s="22">
        <v>224</v>
      </c>
      <c r="D5" s="18"/>
      <c r="E5" s="18"/>
      <c r="F5" s="64">
        <f>C5</f>
        <v>224</v>
      </c>
      <c r="G5" s="49">
        <v>0</v>
      </c>
      <c r="H5" s="16">
        <v>0</v>
      </c>
      <c r="I5" s="16">
        <v>0</v>
      </c>
      <c r="J5" s="16">
        <v>0</v>
      </c>
      <c r="K5" s="16">
        <v>0</v>
      </c>
      <c r="L5" s="23">
        <v>0</v>
      </c>
      <c r="M5" s="48"/>
    </row>
    <row r="6" spans="1:13" s="20" customFormat="1" x14ac:dyDescent="0.2">
      <c r="A6" s="93"/>
      <c r="B6" s="21" t="s">
        <v>30</v>
      </c>
      <c r="C6" s="22">
        <v>84</v>
      </c>
      <c r="D6" s="18"/>
      <c r="E6" s="18"/>
      <c r="F6" s="64">
        <f>C6</f>
        <v>84</v>
      </c>
      <c r="G6" s="49">
        <v>0</v>
      </c>
      <c r="H6" s="16">
        <v>0</v>
      </c>
      <c r="I6" s="16">
        <v>0</v>
      </c>
      <c r="J6" s="16">
        <v>0</v>
      </c>
      <c r="K6" s="16">
        <v>0</v>
      </c>
      <c r="L6" s="23">
        <f t="shared" ref="L5:L15" si="0">SUM(G6:K6)*F6</f>
        <v>0</v>
      </c>
      <c r="M6" s="48"/>
    </row>
    <row r="7" spans="1:13" s="20" customFormat="1" x14ac:dyDescent="0.2">
      <c r="A7" s="93"/>
      <c r="B7" s="21" t="s">
        <v>11</v>
      </c>
      <c r="C7" s="22">
        <v>25</v>
      </c>
      <c r="D7" s="18"/>
      <c r="E7" s="15" t="s">
        <v>17</v>
      </c>
      <c r="F7" s="64">
        <f>C7*D7</f>
        <v>0</v>
      </c>
      <c r="G7" s="49">
        <v>0</v>
      </c>
      <c r="H7" s="16">
        <v>0</v>
      </c>
      <c r="I7" s="16">
        <v>0</v>
      </c>
      <c r="J7" s="16">
        <v>0</v>
      </c>
      <c r="K7" s="16">
        <v>0</v>
      </c>
      <c r="L7" s="23">
        <v>0</v>
      </c>
      <c r="M7" s="48"/>
    </row>
    <row r="8" spans="1:13" s="20" customFormat="1" x14ac:dyDescent="0.2">
      <c r="A8" s="94"/>
      <c r="B8" s="21"/>
      <c r="C8" s="17"/>
      <c r="D8" s="18"/>
      <c r="E8" s="18"/>
      <c r="F8" s="65"/>
      <c r="G8" s="49"/>
      <c r="H8" s="19"/>
      <c r="I8" s="19"/>
      <c r="J8" s="19"/>
      <c r="K8" s="19"/>
      <c r="L8" s="23" t="s">
        <v>32</v>
      </c>
      <c r="M8" s="50">
        <f>L4+L5+L6+L7</f>
        <v>0</v>
      </c>
    </row>
    <row r="9" spans="1:13" ht="25.5" x14ac:dyDescent="0.2">
      <c r="A9" s="92" t="s">
        <v>24</v>
      </c>
      <c r="B9" s="11" t="s">
        <v>45</v>
      </c>
      <c r="C9" s="28">
        <v>25</v>
      </c>
      <c r="D9" s="5"/>
      <c r="E9" s="5">
        <v>2</v>
      </c>
      <c r="F9" s="67">
        <f>C9*D9*E9</f>
        <v>0</v>
      </c>
      <c r="G9" s="49">
        <v>0</v>
      </c>
      <c r="H9" s="26">
        <v>0</v>
      </c>
      <c r="I9" s="26">
        <v>0</v>
      </c>
      <c r="J9" s="26">
        <v>0</v>
      </c>
      <c r="K9" s="26">
        <v>0</v>
      </c>
      <c r="L9" s="23">
        <f t="shared" si="0"/>
        <v>0</v>
      </c>
      <c r="M9" s="44"/>
    </row>
    <row r="10" spans="1:13" x14ac:dyDescent="0.2">
      <c r="A10" s="93"/>
      <c r="B10" s="5" t="s">
        <v>11</v>
      </c>
      <c r="C10" s="12">
        <v>25</v>
      </c>
      <c r="D10" s="5"/>
      <c r="E10" s="15" t="s">
        <v>17</v>
      </c>
      <c r="F10" s="104">
        <f>C10*D10</f>
        <v>0</v>
      </c>
      <c r="G10" s="49">
        <v>0</v>
      </c>
      <c r="H10" s="16">
        <v>0</v>
      </c>
      <c r="I10" s="16">
        <v>0</v>
      </c>
      <c r="J10" s="16">
        <v>0</v>
      </c>
      <c r="K10" s="16">
        <v>0</v>
      </c>
      <c r="L10" s="23">
        <f t="shared" si="0"/>
        <v>0</v>
      </c>
      <c r="M10" s="44"/>
    </row>
    <row r="11" spans="1:13" x14ac:dyDescent="0.2">
      <c r="A11" s="93"/>
      <c r="B11" s="5" t="s">
        <v>13</v>
      </c>
      <c r="C11" s="12">
        <v>8</v>
      </c>
      <c r="D11" s="5"/>
      <c r="E11" s="15" t="s">
        <v>17</v>
      </c>
      <c r="F11" s="67">
        <f>C11*D11</f>
        <v>0</v>
      </c>
      <c r="G11" s="49">
        <v>0</v>
      </c>
      <c r="H11" s="16">
        <v>0</v>
      </c>
      <c r="I11" s="16">
        <v>0</v>
      </c>
      <c r="J11" s="16">
        <v>0</v>
      </c>
      <c r="K11" s="16">
        <v>0</v>
      </c>
      <c r="L11" s="23">
        <f t="shared" si="0"/>
        <v>0</v>
      </c>
      <c r="M11" s="44"/>
    </row>
    <row r="12" spans="1:13" x14ac:dyDescent="0.2">
      <c r="A12" s="93"/>
      <c r="B12" s="5" t="s">
        <v>16</v>
      </c>
      <c r="C12" s="12">
        <v>40</v>
      </c>
      <c r="D12" s="5"/>
      <c r="E12" s="15" t="s">
        <v>17</v>
      </c>
      <c r="F12" s="67">
        <f>C12*D12</f>
        <v>0</v>
      </c>
      <c r="G12" s="49">
        <v>0</v>
      </c>
      <c r="H12" s="16">
        <v>0</v>
      </c>
      <c r="I12" s="16">
        <v>0</v>
      </c>
      <c r="J12" s="16">
        <v>0</v>
      </c>
      <c r="K12" s="16">
        <v>0</v>
      </c>
      <c r="L12" s="23">
        <f t="shared" si="0"/>
        <v>0</v>
      </c>
      <c r="M12" s="44"/>
    </row>
    <row r="13" spans="1:13" x14ac:dyDescent="0.2">
      <c r="A13" s="93"/>
      <c r="B13" s="5" t="s">
        <v>0</v>
      </c>
      <c r="C13" s="12">
        <v>5</v>
      </c>
      <c r="D13" s="5"/>
      <c r="E13" s="15" t="s">
        <v>17</v>
      </c>
      <c r="F13" s="67">
        <f>C13*D13</f>
        <v>0</v>
      </c>
      <c r="G13" s="49">
        <v>0</v>
      </c>
      <c r="H13" s="16">
        <v>0</v>
      </c>
      <c r="I13" s="16">
        <v>0</v>
      </c>
      <c r="J13" s="16">
        <v>0</v>
      </c>
      <c r="K13" s="16">
        <v>0</v>
      </c>
      <c r="L13" s="23">
        <f t="shared" si="0"/>
        <v>0</v>
      </c>
      <c r="M13" s="44"/>
    </row>
    <row r="14" spans="1:13" x14ac:dyDescent="0.2">
      <c r="A14" s="93"/>
      <c r="B14" s="5" t="s">
        <v>39</v>
      </c>
      <c r="C14" s="12">
        <v>112</v>
      </c>
      <c r="D14" s="15" t="s">
        <v>17</v>
      </c>
      <c r="E14" s="16"/>
      <c r="F14" s="67">
        <f>C14*E14</f>
        <v>0</v>
      </c>
      <c r="G14" s="49">
        <v>0</v>
      </c>
      <c r="H14" s="16">
        <v>0</v>
      </c>
      <c r="I14" s="16">
        <v>0</v>
      </c>
      <c r="J14" s="16">
        <v>0</v>
      </c>
      <c r="K14" s="16">
        <v>0</v>
      </c>
      <c r="L14" s="23">
        <f t="shared" si="0"/>
        <v>0</v>
      </c>
      <c r="M14" s="44"/>
    </row>
    <row r="15" spans="1:13" x14ac:dyDescent="0.2">
      <c r="A15" s="93"/>
      <c r="B15" s="5" t="s">
        <v>40</v>
      </c>
      <c r="C15" s="12">
        <v>168</v>
      </c>
      <c r="D15" s="15" t="s">
        <v>17</v>
      </c>
      <c r="E15" s="13"/>
      <c r="F15" s="67">
        <f>C15*E15</f>
        <v>0</v>
      </c>
      <c r="G15" s="49">
        <v>0</v>
      </c>
      <c r="H15" s="16">
        <v>0</v>
      </c>
      <c r="I15" s="16">
        <v>0</v>
      </c>
      <c r="J15" s="16">
        <v>0</v>
      </c>
      <c r="K15" s="16">
        <v>0</v>
      </c>
      <c r="L15" s="23">
        <f t="shared" si="0"/>
        <v>0</v>
      </c>
      <c r="M15" s="44"/>
    </row>
    <row r="16" spans="1:13" ht="25.5" x14ac:dyDescent="0.2">
      <c r="A16" s="94"/>
      <c r="B16" s="5"/>
      <c r="C16" s="12"/>
      <c r="D16" s="16"/>
      <c r="E16" s="13"/>
      <c r="F16" s="68" t="s">
        <v>64</v>
      </c>
      <c r="G16" s="43">
        <f>SUM(G4:G15)</f>
        <v>0</v>
      </c>
      <c r="H16" s="6">
        <v>0</v>
      </c>
      <c r="I16" s="6">
        <f t="shared" ref="H16:K16" si="1">SUM(I4:I15)</f>
        <v>0</v>
      </c>
      <c r="J16" s="6">
        <f t="shared" si="1"/>
        <v>0</v>
      </c>
      <c r="K16" s="6">
        <f t="shared" si="1"/>
        <v>0</v>
      </c>
      <c r="L16" s="23" t="s">
        <v>32</v>
      </c>
      <c r="M16" s="51">
        <f>SUM(L9:L15)</f>
        <v>0</v>
      </c>
    </row>
    <row r="17" spans="1:13" s="10" customFormat="1" ht="25.5" x14ac:dyDescent="0.2">
      <c r="A17" s="69" t="s">
        <v>26</v>
      </c>
      <c r="B17" s="4"/>
      <c r="C17" s="4" t="s">
        <v>12</v>
      </c>
      <c r="D17" s="9" t="s">
        <v>2</v>
      </c>
      <c r="E17" s="9" t="s">
        <v>22</v>
      </c>
      <c r="F17" s="70" t="s">
        <v>10</v>
      </c>
      <c r="G17" s="85" t="s">
        <v>5</v>
      </c>
      <c r="H17" s="86" t="s">
        <v>6</v>
      </c>
      <c r="I17" s="86" t="s">
        <v>7</v>
      </c>
      <c r="J17" s="86" t="s">
        <v>8</v>
      </c>
      <c r="K17" s="86" t="s">
        <v>9</v>
      </c>
      <c r="L17" s="87" t="s">
        <v>3</v>
      </c>
      <c r="M17" s="88"/>
    </row>
    <row r="18" spans="1:13" x14ac:dyDescent="0.2">
      <c r="A18" s="89" t="s">
        <v>27</v>
      </c>
      <c r="B18" s="5" t="s">
        <v>14</v>
      </c>
      <c r="C18" s="14">
        <v>150</v>
      </c>
      <c r="D18" s="5"/>
      <c r="E18" s="13"/>
      <c r="F18" s="67">
        <v>0</v>
      </c>
      <c r="G18" s="43">
        <v>0</v>
      </c>
      <c r="H18" s="6">
        <v>0</v>
      </c>
      <c r="I18" s="6">
        <v>0</v>
      </c>
      <c r="J18" s="6">
        <v>0</v>
      </c>
      <c r="K18" s="6">
        <v>0</v>
      </c>
      <c r="L18" s="24">
        <f t="shared" ref="L18:L28" si="2">SUM(G18:K18)*F18</f>
        <v>0</v>
      </c>
      <c r="M18" s="44"/>
    </row>
    <row r="19" spans="1:13" x14ac:dyDescent="0.2">
      <c r="A19" s="90"/>
      <c r="B19" s="5" t="s">
        <v>18</v>
      </c>
      <c r="C19" s="12">
        <v>150</v>
      </c>
      <c r="D19" s="5"/>
      <c r="E19" s="13"/>
      <c r="F19" s="67">
        <f t="shared" ref="F19:F20" si="3">C19*D19*E19</f>
        <v>0</v>
      </c>
      <c r="G19" s="43">
        <v>0</v>
      </c>
      <c r="H19" s="6">
        <v>0</v>
      </c>
      <c r="I19" s="6">
        <v>0</v>
      </c>
      <c r="J19" s="6">
        <v>0</v>
      </c>
      <c r="K19" s="6">
        <v>0</v>
      </c>
      <c r="L19" s="24">
        <f t="shared" si="2"/>
        <v>0</v>
      </c>
      <c r="M19" s="44"/>
    </row>
    <row r="20" spans="1:13" x14ac:dyDescent="0.2">
      <c r="A20" s="90"/>
      <c r="B20" s="5" t="s">
        <v>19</v>
      </c>
      <c r="C20" s="12">
        <v>100</v>
      </c>
      <c r="D20" s="5"/>
      <c r="E20" s="13"/>
      <c r="F20" s="67">
        <f t="shared" si="3"/>
        <v>0</v>
      </c>
      <c r="G20" s="43">
        <v>0</v>
      </c>
      <c r="H20" s="6">
        <v>0</v>
      </c>
      <c r="I20" s="6">
        <v>0</v>
      </c>
      <c r="J20" s="6">
        <v>0</v>
      </c>
      <c r="K20" s="6">
        <v>0</v>
      </c>
      <c r="L20" s="24">
        <f t="shared" si="2"/>
        <v>0</v>
      </c>
      <c r="M20" s="44"/>
    </row>
    <row r="21" spans="1:13" x14ac:dyDescent="0.2">
      <c r="A21" s="90"/>
      <c r="B21" s="5" t="s">
        <v>11</v>
      </c>
      <c r="C21" s="12">
        <v>100</v>
      </c>
      <c r="D21" s="5"/>
      <c r="E21" s="15" t="s">
        <v>17</v>
      </c>
      <c r="F21" s="67">
        <f>C21*D21</f>
        <v>0</v>
      </c>
      <c r="G21" s="43">
        <v>0</v>
      </c>
      <c r="H21" s="6">
        <v>0</v>
      </c>
      <c r="I21" s="6">
        <v>0</v>
      </c>
      <c r="J21" s="6">
        <v>0</v>
      </c>
      <c r="K21" s="6">
        <v>0</v>
      </c>
      <c r="L21" s="24">
        <f t="shared" si="2"/>
        <v>0</v>
      </c>
      <c r="M21" s="44"/>
    </row>
    <row r="22" spans="1:13" x14ac:dyDescent="0.2">
      <c r="A22" s="90"/>
      <c r="B22" s="5" t="s">
        <v>15</v>
      </c>
      <c r="C22" s="12">
        <v>20</v>
      </c>
      <c r="D22" s="5"/>
      <c r="E22" s="16"/>
      <c r="F22" s="67">
        <f>C22*D22*E22</f>
        <v>0</v>
      </c>
      <c r="G22" s="43">
        <v>0</v>
      </c>
      <c r="H22" s="6">
        <v>0</v>
      </c>
      <c r="I22" s="6">
        <v>0</v>
      </c>
      <c r="J22" s="6">
        <v>0</v>
      </c>
      <c r="K22" s="6">
        <v>0</v>
      </c>
      <c r="L22" s="24">
        <f t="shared" si="2"/>
        <v>0</v>
      </c>
      <c r="M22" s="44"/>
    </row>
    <row r="23" spans="1:13" x14ac:dyDescent="0.2">
      <c r="A23" s="90"/>
      <c r="B23" s="5" t="s">
        <v>16</v>
      </c>
      <c r="C23" s="12">
        <v>60</v>
      </c>
      <c r="D23" s="5"/>
      <c r="E23" s="16"/>
      <c r="F23" s="67">
        <f>C23*D23*E23</f>
        <v>0</v>
      </c>
      <c r="G23" s="43">
        <v>0</v>
      </c>
      <c r="H23" s="6">
        <v>0</v>
      </c>
      <c r="I23" s="6">
        <v>0</v>
      </c>
      <c r="J23" s="6">
        <v>0</v>
      </c>
      <c r="K23" s="6">
        <v>0</v>
      </c>
      <c r="L23" s="24">
        <f t="shared" si="2"/>
        <v>0</v>
      </c>
      <c r="M23" s="44"/>
    </row>
    <row r="24" spans="1:13" x14ac:dyDescent="0.2">
      <c r="A24" s="90"/>
      <c r="B24" s="5" t="s">
        <v>0</v>
      </c>
      <c r="C24" s="12">
        <v>5</v>
      </c>
      <c r="D24" s="5"/>
      <c r="E24" s="15" t="s">
        <v>17</v>
      </c>
      <c r="F24" s="67">
        <f>C24*D24</f>
        <v>0</v>
      </c>
      <c r="G24" s="43">
        <v>0</v>
      </c>
      <c r="H24" s="6">
        <v>0</v>
      </c>
      <c r="I24" s="6">
        <v>0</v>
      </c>
      <c r="J24" s="6">
        <v>0</v>
      </c>
      <c r="K24" s="6">
        <v>0</v>
      </c>
      <c r="L24" s="24">
        <f t="shared" si="2"/>
        <v>0</v>
      </c>
      <c r="M24" s="44"/>
    </row>
    <row r="25" spans="1:13" x14ac:dyDescent="0.2">
      <c r="A25" s="91"/>
      <c r="B25" s="5" t="s">
        <v>38</v>
      </c>
      <c r="C25" s="12">
        <v>42</v>
      </c>
      <c r="D25" s="15" t="s">
        <v>17</v>
      </c>
      <c r="E25" s="15" t="s">
        <v>17</v>
      </c>
      <c r="F25" s="67">
        <f>C25</f>
        <v>42</v>
      </c>
      <c r="G25" s="43">
        <v>0</v>
      </c>
      <c r="H25" s="6">
        <v>0</v>
      </c>
      <c r="I25" s="6">
        <v>0</v>
      </c>
      <c r="J25" s="6">
        <v>0</v>
      </c>
      <c r="K25" s="6">
        <v>0</v>
      </c>
      <c r="L25" s="24">
        <f t="shared" si="2"/>
        <v>0</v>
      </c>
      <c r="M25" s="44"/>
    </row>
    <row r="26" spans="1:13" x14ac:dyDescent="0.2">
      <c r="A26" s="89" t="s">
        <v>28</v>
      </c>
      <c r="B26" s="5" t="s">
        <v>14</v>
      </c>
      <c r="C26" s="14">
        <v>100</v>
      </c>
      <c r="D26" s="5"/>
      <c r="E26" s="5"/>
      <c r="F26" s="67">
        <f>C26*D26</f>
        <v>0</v>
      </c>
      <c r="G26" s="43">
        <v>0</v>
      </c>
      <c r="H26" s="6">
        <v>0</v>
      </c>
      <c r="I26" s="6">
        <v>0</v>
      </c>
      <c r="J26" s="6">
        <v>0</v>
      </c>
      <c r="K26" s="6">
        <v>0</v>
      </c>
      <c r="L26" s="24">
        <f t="shared" si="2"/>
        <v>0</v>
      </c>
      <c r="M26" s="44"/>
    </row>
    <row r="27" spans="1:13" x14ac:dyDescent="0.2">
      <c r="A27" s="90"/>
      <c r="B27" s="5" t="s">
        <v>18</v>
      </c>
      <c r="C27" s="12">
        <v>150</v>
      </c>
      <c r="D27" s="5"/>
      <c r="E27" s="5"/>
      <c r="F27" s="67">
        <f>C27*D27</f>
        <v>0</v>
      </c>
      <c r="G27" s="43">
        <v>0</v>
      </c>
      <c r="H27" s="6">
        <v>0</v>
      </c>
      <c r="I27" s="6">
        <v>0</v>
      </c>
      <c r="J27" s="6">
        <v>0</v>
      </c>
      <c r="K27" s="6">
        <v>0</v>
      </c>
      <c r="L27" s="24">
        <f t="shared" si="2"/>
        <v>0</v>
      </c>
      <c r="M27" s="44"/>
    </row>
    <row r="28" spans="1:13" x14ac:dyDescent="0.2">
      <c r="A28" s="90"/>
      <c r="B28" s="5" t="s">
        <v>19</v>
      </c>
      <c r="C28" s="12">
        <v>100</v>
      </c>
      <c r="D28" s="5"/>
      <c r="E28" s="5"/>
      <c r="F28" s="67">
        <f>C28*D28</f>
        <v>0</v>
      </c>
      <c r="G28" s="43">
        <v>0</v>
      </c>
      <c r="H28" s="6">
        <v>0</v>
      </c>
      <c r="I28" s="6">
        <v>0</v>
      </c>
      <c r="J28" s="6">
        <v>0</v>
      </c>
      <c r="K28" s="6">
        <v>0</v>
      </c>
      <c r="L28" s="24">
        <f t="shared" si="2"/>
        <v>0</v>
      </c>
      <c r="M28" s="44"/>
    </row>
    <row r="29" spans="1:13" x14ac:dyDescent="0.2">
      <c r="A29" s="90"/>
      <c r="B29" s="5" t="s">
        <v>11</v>
      </c>
      <c r="C29" s="12">
        <v>25</v>
      </c>
      <c r="D29" s="5"/>
      <c r="E29" s="15" t="s">
        <v>17</v>
      </c>
      <c r="F29" s="67">
        <f>C29*D29</f>
        <v>0</v>
      </c>
      <c r="G29" s="43">
        <v>0</v>
      </c>
      <c r="H29" s="6">
        <v>0</v>
      </c>
      <c r="I29" s="6">
        <v>0</v>
      </c>
      <c r="J29" s="6">
        <v>0</v>
      </c>
      <c r="K29" s="6">
        <v>0</v>
      </c>
      <c r="L29" s="24">
        <f t="shared" ref="L29:L33" si="4">SUM(G29:K29)*F29</f>
        <v>0</v>
      </c>
      <c r="M29" s="44"/>
    </row>
    <row r="30" spans="1:13" x14ac:dyDescent="0.2">
      <c r="A30" s="90"/>
      <c r="B30" s="5" t="s">
        <v>15</v>
      </c>
      <c r="C30" s="12">
        <v>20</v>
      </c>
      <c r="D30" s="5"/>
      <c r="E30" s="5"/>
      <c r="F30" s="67">
        <f>C30*D30*E30</f>
        <v>0</v>
      </c>
      <c r="G30" s="43">
        <v>0</v>
      </c>
      <c r="H30" s="6">
        <v>0</v>
      </c>
      <c r="I30" s="6">
        <v>0</v>
      </c>
      <c r="J30" s="6">
        <v>0</v>
      </c>
      <c r="K30" s="6">
        <v>0</v>
      </c>
      <c r="L30" s="24">
        <f t="shared" si="4"/>
        <v>0</v>
      </c>
      <c r="M30" s="44"/>
    </row>
    <row r="31" spans="1:13" x14ac:dyDescent="0.2">
      <c r="A31" s="90"/>
      <c r="B31" s="5" t="s">
        <v>16</v>
      </c>
      <c r="C31" s="12">
        <v>60</v>
      </c>
      <c r="D31" s="5"/>
      <c r="E31" s="5"/>
      <c r="F31" s="66">
        <f>D31*E31</f>
        <v>0</v>
      </c>
      <c r="G31" s="43">
        <v>0</v>
      </c>
      <c r="H31" s="6">
        <v>0</v>
      </c>
      <c r="I31" s="6">
        <v>0</v>
      </c>
      <c r="J31" s="6">
        <v>0</v>
      </c>
      <c r="K31" s="6">
        <v>0</v>
      </c>
      <c r="L31" s="24">
        <f t="shared" si="4"/>
        <v>0</v>
      </c>
      <c r="M31" s="44"/>
    </row>
    <row r="32" spans="1:13" x14ac:dyDescent="0.2">
      <c r="A32" s="90"/>
      <c r="B32" s="5" t="s">
        <v>0</v>
      </c>
      <c r="C32" s="12">
        <v>5</v>
      </c>
      <c r="D32" s="5"/>
      <c r="E32" s="15" t="s">
        <v>17</v>
      </c>
      <c r="F32" s="67">
        <f>C32</f>
        <v>5</v>
      </c>
      <c r="G32" s="43">
        <v>0</v>
      </c>
      <c r="H32" s="6">
        <v>0</v>
      </c>
      <c r="I32" s="6">
        <v>0</v>
      </c>
      <c r="J32" s="6">
        <v>0</v>
      </c>
      <c r="K32" s="6">
        <v>0</v>
      </c>
      <c r="L32" s="24">
        <f t="shared" si="4"/>
        <v>0</v>
      </c>
      <c r="M32" s="44"/>
    </row>
    <row r="33" spans="1:13" x14ac:dyDescent="0.2">
      <c r="A33" s="90"/>
      <c r="B33" s="5" t="s">
        <v>38</v>
      </c>
      <c r="C33" s="12">
        <v>42</v>
      </c>
      <c r="D33" s="15" t="s">
        <v>17</v>
      </c>
      <c r="E33" s="15" t="s">
        <v>17</v>
      </c>
      <c r="F33" s="67">
        <f>C33</f>
        <v>42</v>
      </c>
      <c r="G33" s="43">
        <v>0</v>
      </c>
      <c r="H33" s="6">
        <v>0</v>
      </c>
      <c r="I33" s="6">
        <v>0</v>
      </c>
      <c r="J33" s="6">
        <v>0</v>
      </c>
      <c r="K33" s="6">
        <v>0</v>
      </c>
      <c r="L33" s="24">
        <f t="shared" si="4"/>
        <v>0</v>
      </c>
      <c r="M33" s="44"/>
    </row>
    <row r="34" spans="1:13" ht="25.5" x14ac:dyDescent="0.2">
      <c r="A34" s="91"/>
      <c r="B34" s="5"/>
      <c r="C34" s="12"/>
      <c r="D34" s="16"/>
      <c r="E34" s="16"/>
      <c r="F34" s="68" t="s">
        <v>64</v>
      </c>
      <c r="G34" s="43">
        <f>SUM(G18:G33)</f>
        <v>0</v>
      </c>
      <c r="H34" s="6">
        <f>SUM(H18:H33)</f>
        <v>0</v>
      </c>
      <c r="I34" s="6">
        <f>SUM(I18:I33)</f>
        <v>0</v>
      </c>
      <c r="J34" s="6">
        <f t="shared" ref="J34:K34" si="5">SUM(J18:J33)</f>
        <v>0</v>
      </c>
      <c r="K34" s="6">
        <f t="shared" si="5"/>
        <v>0</v>
      </c>
      <c r="L34" s="27" t="s">
        <v>32</v>
      </c>
      <c r="M34" s="51">
        <f>SUM(L18:L33)</f>
        <v>0</v>
      </c>
    </row>
    <row r="35" spans="1:13" s="10" customFormat="1" ht="25.5" x14ac:dyDescent="0.2">
      <c r="A35" s="69" t="s">
        <v>21</v>
      </c>
      <c r="B35" s="4"/>
      <c r="C35" s="4" t="s">
        <v>12</v>
      </c>
      <c r="D35" s="9" t="s">
        <v>2</v>
      </c>
      <c r="E35" s="9" t="s">
        <v>34</v>
      </c>
      <c r="F35" s="70" t="s">
        <v>10</v>
      </c>
      <c r="G35" s="85" t="s">
        <v>5</v>
      </c>
      <c r="H35" s="86" t="s">
        <v>6</v>
      </c>
      <c r="I35" s="86" t="s">
        <v>7</v>
      </c>
      <c r="J35" s="86" t="s">
        <v>8</v>
      </c>
      <c r="K35" s="86" t="s">
        <v>9</v>
      </c>
      <c r="L35" s="87" t="s">
        <v>3</v>
      </c>
      <c r="M35" s="88"/>
    </row>
    <row r="36" spans="1:13" x14ac:dyDescent="0.2">
      <c r="A36" s="95" t="s">
        <v>21</v>
      </c>
      <c r="B36" s="6" t="s">
        <v>37</v>
      </c>
      <c r="C36" s="24">
        <v>25</v>
      </c>
      <c r="D36" s="6"/>
      <c r="E36" s="6"/>
      <c r="F36" s="55">
        <f>C36*D36*E36</f>
        <v>0</v>
      </c>
      <c r="G36" s="43">
        <v>0</v>
      </c>
      <c r="H36" s="6">
        <v>0</v>
      </c>
      <c r="I36" s="6">
        <v>0</v>
      </c>
      <c r="J36" s="6">
        <v>0</v>
      </c>
      <c r="K36" s="6">
        <v>0</v>
      </c>
      <c r="L36" s="24">
        <f>SUM(G36:K36)*F36</f>
        <v>0</v>
      </c>
      <c r="M36" s="44"/>
    </row>
    <row r="37" spans="1:13" x14ac:dyDescent="0.2">
      <c r="A37" s="96"/>
      <c r="B37" s="6" t="s">
        <v>33</v>
      </c>
      <c r="C37" s="24">
        <v>500</v>
      </c>
      <c r="D37" s="79" t="s">
        <v>17</v>
      </c>
      <c r="E37" s="6"/>
      <c r="F37" s="55">
        <f>C37*E37</f>
        <v>0</v>
      </c>
      <c r="G37" s="43">
        <v>0</v>
      </c>
      <c r="H37" s="6">
        <v>0</v>
      </c>
      <c r="I37" s="6">
        <v>0</v>
      </c>
      <c r="J37" s="6">
        <v>0</v>
      </c>
      <c r="K37" s="6">
        <v>0</v>
      </c>
      <c r="L37" s="24">
        <f t="shared" ref="L37:L42" si="6">SUM(G37:K37)*F37</f>
        <v>0</v>
      </c>
      <c r="M37" s="44"/>
    </row>
    <row r="38" spans="1:13" x14ac:dyDescent="0.2">
      <c r="A38" s="96"/>
      <c r="B38" s="6" t="s">
        <v>41</v>
      </c>
      <c r="C38" s="24">
        <v>75</v>
      </c>
      <c r="D38" s="79" t="s">
        <v>17</v>
      </c>
      <c r="E38" s="6"/>
      <c r="F38" s="55">
        <f>C38*E38</f>
        <v>0</v>
      </c>
      <c r="G38" s="43">
        <v>0</v>
      </c>
      <c r="H38" s="6">
        <v>0</v>
      </c>
      <c r="I38" s="6">
        <v>0</v>
      </c>
      <c r="J38" s="6">
        <v>0</v>
      </c>
      <c r="K38" s="6">
        <v>0</v>
      </c>
      <c r="L38" s="24">
        <f t="shared" si="6"/>
        <v>0</v>
      </c>
      <c r="M38" s="44"/>
    </row>
    <row r="39" spans="1:13" x14ac:dyDescent="0.2">
      <c r="A39" s="96"/>
      <c r="B39" s="6" t="s">
        <v>35</v>
      </c>
      <c r="C39" s="25" t="s">
        <v>36</v>
      </c>
      <c r="D39" s="79" t="s">
        <v>17</v>
      </c>
      <c r="E39" s="79" t="s">
        <v>17</v>
      </c>
      <c r="F39" s="44"/>
      <c r="G39" s="43">
        <v>0</v>
      </c>
      <c r="H39" s="6">
        <v>0</v>
      </c>
      <c r="I39" s="6">
        <v>0</v>
      </c>
      <c r="J39" s="6">
        <v>0</v>
      </c>
      <c r="K39" s="6">
        <v>0</v>
      </c>
      <c r="L39" s="24">
        <f t="shared" si="6"/>
        <v>0</v>
      </c>
      <c r="M39" s="44"/>
    </row>
    <row r="40" spans="1:13" x14ac:dyDescent="0.2">
      <c r="A40" s="96"/>
      <c r="B40" s="6" t="s">
        <v>13</v>
      </c>
      <c r="C40" s="24">
        <v>8</v>
      </c>
      <c r="D40" s="6"/>
      <c r="E40" s="6"/>
      <c r="F40" s="55">
        <f>C40*D40*E40</f>
        <v>0</v>
      </c>
      <c r="G40" s="43">
        <v>0</v>
      </c>
      <c r="H40" s="6">
        <v>0</v>
      </c>
      <c r="I40" s="6">
        <v>0</v>
      </c>
      <c r="J40" s="6">
        <v>0</v>
      </c>
      <c r="K40" s="6">
        <v>0</v>
      </c>
      <c r="L40" s="24">
        <f t="shared" si="6"/>
        <v>0</v>
      </c>
      <c r="M40" s="44"/>
    </row>
    <row r="41" spans="1:13" x14ac:dyDescent="0.2">
      <c r="A41" s="96"/>
      <c r="B41" s="6" t="s">
        <v>11</v>
      </c>
      <c r="C41" s="24">
        <v>25</v>
      </c>
      <c r="D41" s="6"/>
      <c r="E41" s="6"/>
      <c r="F41" s="55">
        <f>C41*D41*E41</f>
        <v>0</v>
      </c>
      <c r="G41" s="43">
        <v>0</v>
      </c>
      <c r="H41" s="6">
        <v>0</v>
      </c>
      <c r="I41" s="6">
        <v>0</v>
      </c>
      <c r="J41" s="6">
        <v>0</v>
      </c>
      <c r="K41" s="6">
        <v>0</v>
      </c>
      <c r="L41" s="24">
        <f t="shared" si="6"/>
        <v>0</v>
      </c>
      <c r="M41" s="44"/>
    </row>
    <row r="42" spans="1:13" x14ac:dyDescent="0.2">
      <c r="A42" s="96"/>
      <c r="B42" s="5" t="s">
        <v>42</v>
      </c>
      <c r="C42" s="24">
        <v>84</v>
      </c>
      <c r="D42" s="15" t="s">
        <v>17</v>
      </c>
      <c r="E42" s="6"/>
      <c r="F42" s="55">
        <f>C42*E42</f>
        <v>0</v>
      </c>
      <c r="G42" s="43">
        <v>0</v>
      </c>
      <c r="H42" s="6">
        <v>0</v>
      </c>
      <c r="I42" s="6">
        <v>0</v>
      </c>
      <c r="J42" s="6">
        <v>0</v>
      </c>
      <c r="K42" s="6">
        <v>0</v>
      </c>
      <c r="L42" s="24">
        <f t="shared" si="6"/>
        <v>0</v>
      </c>
      <c r="M42" s="44"/>
    </row>
    <row r="43" spans="1:13" ht="25.5" x14ac:dyDescent="0.2">
      <c r="A43" s="97"/>
      <c r="B43" s="6"/>
      <c r="C43" s="6"/>
      <c r="D43" s="6"/>
      <c r="E43" s="6"/>
      <c r="F43" s="68" t="s">
        <v>64</v>
      </c>
      <c r="G43" s="43">
        <f>SUM(G36:G42)</f>
        <v>0</v>
      </c>
      <c r="H43" s="6">
        <f t="shared" ref="H43:K43" si="7">SUM(H36:H42)</f>
        <v>0</v>
      </c>
      <c r="I43" s="6">
        <f t="shared" si="7"/>
        <v>0</v>
      </c>
      <c r="J43" s="6">
        <f t="shared" si="7"/>
        <v>0</v>
      </c>
      <c r="K43" s="6">
        <f t="shared" si="7"/>
        <v>0</v>
      </c>
      <c r="L43" s="27" t="s">
        <v>32</v>
      </c>
      <c r="M43" s="51">
        <f>SUM(L36:L42)</f>
        <v>0</v>
      </c>
    </row>
    <row r="44" spans="1:13" s="35" customFormat="1" x14ac:dyDescent="0.2">
      <c r="A44" s="71" t="s">
        <v>58</v>
      </c>
      <c r="B44" s="33"/>
      <c r="C44" s="33"/>
      <c r="D44" s="33"/>
      <c r="E44" s="34" t="s">
        <v>55</v>
      </c>
      <c r="F44" s="72"/>
      <c r="G44" s="85" t="s">
        <v>5</v>
      </c>
      <c r="H44" s="86" t="s">
        <v>6</v>
      </c>
      <c r="I44" s="86" t="s">
        <v>7</v>
      </c>
      <c r="J44" s="86" t="s">
        <v>8</v>
      </c>
      <c r="K44" s="86" t="s">
        <v>9</v>
      </c>
      <c r="L44" s="87" t="s">
        <v>3</v>
      </c>
      <c r="M44" s="88"/>
    </row>
    <row r="45" spans="1:13" s="37" customFormat="1" x14ac:dyDescent="0.2">
      <c r="A45" s="73" t="s">
        <v>53</v>
      </c>
      <c r="B45" s="36" t="s">
        <v>54</v>
      </c>
      <c r="C45" s="38">
        <v>15</v>
      </c>
      <c r="D45" s="15" t="s">
        <v>17</v>
      </c>
      <c r="E45" s="36"/>
      <c r="F45" s="74">
        <f>C45*E45</f>
        <v>0</v>
      </c>
      <c r="G45" s="43">
        <v>0</v>
      </c>
      <c r="H45" s="6">
        <v>0</v>
      </c>
      <c r="I45" s="6">
        <v>0</v>
      </c>
      <c r="J45" s="6">
        <v>0</v>
      </c>
      <c r="K45" s="6">
        <v>0</v>
      </c>
      <c r="L45" s="39">
        <f>SUM(G45:K45)*F45</f>
        <v>0</v>
      </c>
      <c r="M45" s="52"/>
    </row>
    <row r="46" spans="1:13" s="30" customFormat="1" x14ac:dyDescent="0.2">
      <c r="A46" s="75" t="s">
        <v>56</v>
      </c>
      <c r="B46" s="40" t="s">
        <v>57</v>
      </c>
      <c r="C46" s="42">
        <v>15</v>
      </c>
      <c r="D46" s="15" t="s">
        <v>17</v>
      </c>
      <c r="E46" s="29"/>
      <c r="F46" s="76">
        <f>C46*E46</f>
        <v>0</v>
      </c>
      <c r="G46" s="43">
        <v>0</v>
      </c>
      <c r="H46" s="6">
        <v>0</v>
      </c>
      <c r="I46" s="6">
        <v>0</v>
      </c>
      <c r="J46" s="6">
        <v>0</v>
      </c>
      <c r="K46" s="6">
        <v>0</v>
      </c>
      <c r="L46" s="41">
        <f>SUM(G46:K46)*F46</f>
        <v>0</v>
      </c>
      <c r="M46" s="53"/>
    </row>
    <row r="47" spans="1:13" s="30" customFormat="1" ht="25.5" x14ac:dyDescent="0.2">
      <c r="A47" s="75"/>
      <c r="B47" s="40"/>
      <c r="C47" s="42"/>
      <c r="D47" s="16"/>
      <c r="E47" s="29"/>
      <c r="F47" s="68" t="s">
        <v>64</v>
      </c>
      <c r="G47" s="43">
        <f>SUM(G45:G46)</f>
        <v>0</v>
      </c>
      <c r="H47" s="6">
        <f t="shared" ref="H47:K47" si="8">SUM(H45:H46)</f>
        <v>0</v>
      </c>
      <c r="I47" s="6">
        <f t="shared" si="8"/>
        <v>0</v>
      </c>
      <c r="J47" s="6">
        <f t="shared" si="8"/>
        <v>0</v>
      </c>
      <c r="K47" s="6">
        <f t="shared" si="8"/>
        <v>0</v>
      </c>
      <c r="L47" s="41" t="s">
        <v>32</v>
      </c>
      <c r="M47" s="54">
        <f>SUM(L45:L46)</f>
        <v>0</v>
      </c>
    </row>
    <row r="48" spans="1:13" s="10" customFormat="1" ht="25.5" x14ac:dyDescent="0.2">
      <c r="A48" s="69" t="s">
        <v>20</v>
      </c>
      <c r="B48" s="4"/>
      <c r="C48" s="4" t="s">
        <v>12</v>
      </c>
      <c r="D48" s="9" t="s">
        <v>2</v>
      </c>
      <c r="E48" s="9" t="s">
        <v>46</v>
      </c>
      <c r="F48" s="70" t="s">
        <v>10</v>
      </c>
      <c r="G48" s="85" t="s">
        <v>5</v>
      </c>
      <c r="H48" s="86" t="s">
        <v>6</v>
      </c>
      <c r="I48" s="86" t="s">
        <v>7</v>
      </c>
      <c r="J48" s="86" t="s">
        <v>8</v>
      </c>
      <c r="K48" s="86" t="s">
        <v>9</v>
      </c>
      <c r="L48" s="87" t="s">
        <v>3</v>
      </c>
      <c r="M48" s="88"/>
    </row>
    <row r="49" spans="1:13" x14ac:dyDescent="0.2">
      <c r="A49" s="43" t="s">
        <v>43</v>
      </c>
      <c r="B49" s="6" t="s">
        <v>47</v>
      </c>
      <c r="C49" s="24">
        <v>25</v>
      </c>
      <c r="D49" s="6"/>
      <c r="E49" s="6"/>
      <c r="F49" s="55">
        <f>C49*D49*E49</f>
        <v>0</v>
      </c>
      <c r="G49" s="43">
        <v>0</v>
      </c>
      <c r="H49" s="6">
        <v>0</v>
      </c>
      <c r="I49" s="6">
        <v>0</v>
      </c>
      <c r="J49" s="6">
        <v>0</v>
      </c>
      <c r="K49" s="6">
        <v>0</v>
      </c>
      <c r="L49" s="6">
        <f>SUM(G49:K49)</f>
        <v>0</v>
      </c>
      <c r="M49" s="44"/>
    </row>
    <row r="50" spans="1:13" x14ac:dyDescent="0.2">
      <c r="A50" s="43" t="s">
        <v>44</v>
      </c>
      <c r="B50" s="6" t="s">
        <v>48</v>
      </c>
      <c r="C50" s="24">
        <v>100</v>
      </c>
      <c r="D50" s="6"/>
      <c r="E50" s="6" t="s">
        <v>49</v>
      </c>
      <c r="F50" s="55">
        <f>C50*D50</f>
        <v>0</v>
      </c>
      <c r="G50" s="43">
        <v>0</v>
      </c>
      <c r="H50" s="6">
        <v>0</v>
      </c>
      <c r="I50" s="6">
        <v>0</v>
      </c>
      <c r="J50" s="6">
        <v>0</v>
      </c>
      <c r="K50" s="6">
        <v>0</v>
      </c>
      <c r="L50" s="24">
        <v>0</v>
      </c>
      <c r="M50" s="44"/>
    </row>
    <row r="51" spans="1:13" ht="25.5" x14ac:dyDescent="0.2">
      <c r="A51" s="43"/>
      <c r="B51" s="6"/>
      <c r="C51" s="6"/>
      <c r="D51" s="6"/>
      <c r="E51" s="6"/>
      <c r="F51" s="68" t="s">
        <v>64</v>
      </c>
      <c r="G51" s="43">
        <f>SUM(G49:G50)</f>
        <v>0</v>
      </c>
      <c r="H51" s="6">
        <f t="shared" ref="H51:K51" si="9">SUM(H49:H50)</f>
        <v>0</v>
      </c>
      <c r="I51" s="6">
        <f t="shared" si="9"/>
        <v>0</v>
      </c>
      <c r="J51" s="6">
        <f t="shared" si="9"/>
        <v>0</v>
      </c>
      <c r="K51" s="6">
        <f t="shared" si="9"/>
        <v>0</v>
      </c>
      <c r="L51" s="27" t="s">
        <v>32</v>
      </c>
      <c r="M51" s="55">
        <f>L49+L50</f>
        <v>0</v>
      </c>
    </row>
    <row r="52" spans="1:13" s="32" customFormat="1" x14ac:dyDescent="0.2">
      <c r="A52" s="77" t="s">
        <v>50</v>
      </c>
      <c r="B52" s="31"/>
      <c r="C52" s="31"/>
      <c r="D52" s="31"/>
      <c r="E52" s="31"/>
      <c r="F52" s="56"/>
      <c r="G52" s="85" t="s">
        <v>5</v>
      </c>
      <c r="H52" s="86" t="s">
        <v>6</v>
      </c>
      <c r="I52" s="86" t="s">
        <v>7</v>
      </c>
      <c r="J52" s="86" t="s">
        <v>8</v>
      </c>
      <c r="K52" s="86" t="s">
        <v>9</v>
      </c>
      <c r="L52" s="87" t="s">
        <v>3</v>
      </c>
      <c r="M52" s="88"/>
    </row>
    <row r="53" spans="1:13" x14ac:dyDescent="0.2">
      <c r="A53" s="43" t="s">
        <v>51</v>
      </c>
      <c r="B53" s="6"/>
      <c r="C53" s="24">
        <v>500</v>
      </c>
      <c r="D53" s="6"/>
      <c r="E53" s="15" t="s">
        <v>17</v>
      </c>
      <c r="F53" s="55">
        <f>C53*F54</f>
        <v>0</v>
      </c>
      <c r="G53" s="43">
        <v>0</v>
      </c>
      <c r="H53" s="6">
        <v>0</v>
      </c>
      <c r="I53" s="6">
        <v>0</v>
      </c>
      <c r="J53" s="6">
        <v>0</v>
      </c>
      <c r="K53" s="6">
        <v>0</v>
      </c>
      <c r="L53" s="24">
        <f>SUM(G53:K53)*F53</f>
        <v>0</v>
      </c>
      <c r="M53" s="44"/>
    </row>
    <row r="54" spans="1:13" x14ac:dyDescent="0.2">
      <c r="A54" s="43" t="s">
        <v>52</v>
      </c>
      <c r="B54" s="6"/>
      <c r="C54" s="24">
        <v>375</v>
      </c>
      <c r="D54" s="6"/>
      <c r="E54" s="15" t="s">
        <v>17</v>
      </c>
      <c r="F54" s="55">
        <f>C54*D54</f>
        <v>0</v>
      </c>
      <c r="G54" s="43">
        <v>0</v>
      </c>
      <c r="H54" s="6">
        <v>0</v>
      </c>
      <c r="I54" s="6">
        <v>0</v>
      </c>
      <c r="J54" s="6">
        <v>0</v>
      </c>
      <c r="K54" s="6">
        <v>0</v>
      </c>
      <c r="L54" s="24">
        <f>SUM(G54:K54)*F54</f>
        <v>0</v>
      </c>
      <c r="M54" s="44"/>
    </row>
    <row r="55" spans="1:13" ht="26.25" thickBot="1" x14ac:dyDescent="0.25">
      <c r="A55" s="45"/>
      <c r="B55" s="46"/>
      <c r="C55" s="46"/>
      <c r="D55" s="46"/>
      <c r="E55" s="46"/>
      <c r="F55" s="78" t="s">
        <v>64</v>
      </c>
      <c r="G55" s="45">
        <f>SUM(G53:G54)</f>
        <v>0</v>
      </c>
      <c r="H55" s="46">
        <f t="shared" ref="H55:K55" si="10">SUM(H53:H54)</f>
        <v>0</v>
      </c>
      <c r="I55" s="46">
        <f t="shared" si="10"/>
        <v>0</v>
      </c>
      <c r="J55" s="46">
        <f t="shared" si="10"/>
        <v>0</v>
      </c>
      <c r="K55" s="46">
        <f t="shared" si="10"/>
        <v>0</v>
      </c>
      <c r="L55" s="57" t="s">
        <v>32</v>
      </c>
      <c r="M55" s="58">
        <f>SUM(L53:L54)</f>
        <v>0</v>
      </c>
    </row>
    <row r="56" spans="1:13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3.5" thickBo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2">
      <c r="A58" s="98"/>
      <c r="B58" s="99" t="s">
        <v>59</v>
      </c>
      <c r="C58" s="100">
        <f>G16+CG34+G43+G47+G51+G55</f>
        <v>0</v>
      </c>
      <c r="D58" s="80"/>
      <c r="E58" s="80"/>
      <c r="F58" s="80"/>
      <c r="G58" s="7"/>
      <c r="H58" s="7"/>
      <c r="I58" s="7"/>
      <c r="J58" s="7"/>
      <c r="K58" s="7"/>
      <c r="L58" s="7"/>
      <c r="M58" s="7"/>
    </row>
    <row r="59" spans="1:13" x14ac:dyDescent="0.2">
      <c r="A59" s="43"/>
      <c r="B59" s="27" t="s">
        <v>60</v>
      </c>
      <c r="C59" s="44">
        <f>H16+H34+H43+H47+H51+H55</f>
        <v>0</v>
      </c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x14ac:dyDescent="0.2">
      <c r="A60" s="43"/>
      <c r="B60" s="27" t="s">
        <v>61</v>
      </c>
      <c r="C60" s="44">
        <f>I16+I34+I43+I47+I51+I55</f>
        <v>0</v>
      </c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x14ac:dyDescent="0.2">
      <c r="A61" s="43"/>
      <c r="B61" s="27" t="s">
        <v>62</v>
      </c>
      <c r="C61" s="44">
        <f>J16+J34+J43+J47+J51+J55</f>
        <v>0</v>
      </c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x14ac:dyDescent="0.2">
      <c r="A62" s="43"/>
      <c r="B62" s="27" t="s">
        <v>63</v>
      </c>
      <c r="C62" s="44">
        <f>K16+K34+K43+K47+K51+K55</f>
        <v>0</v>
      </c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3.5" thickBot="1" x14ac:dyDescent="0.25">
      <c r="A63" s="45"/>
      <c r="B63" s="57" t="s">
        <v>65</v>
      </c>
      <c r="C63" s="101">
        <f>SUM(C58:C62)</f>
        <v>0</v>
      </c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</sheetData>
  <mergeCells count="6">
    <mergeCell ref="A36:A43"/>
    <mergeCell ref="D2:M2"/>
    <mergeCell ref="A18:A25"/>
    <mergeCell ref="A26:A34"/>
    <mergeCell ref="A4:A8"/>
    <mergeCell ref="A9:A1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Guidelines </vt:lpstr>
      <vt:lpstr>PPI  </vt:lpstr>
    </vt:vector>
  </TitlesOfParts>
  <Company>University of Manchester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Tracey</dc:creator>
  <cp:lastModifiedBy>Hawys Williams</cp:lastModifiedBy>
  <cp:lastPrinted>2015-11-04T08:29:21Z</cp:lastPrinted>
  <dcterms:created xsi:type="dcterms:W3CDTF">2015-06-23T12:42:39Z</dcterms:created>
  <dcterms:modified xsi:type="dcterms:W3CDTF">2016-02-24T17:32:34Z</dcterms:modified>
</cp:coreProperties>
</file>